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2120" windowHeight="6090" activeTab="1"/>
  </bookViews>
  <sheets>
    <sheet name="แบบ จ.2 (ย1)" sheetId="10" r:id="rId1"/>
    <sheet name="แบบ จ.2 (ย2)" sheetId="8" r:id="rId2"/>
    <sheet name="แบบ จ.2 (ย3)" sheetId="9" r:id="rId3"/>
  </sheets>
  <definedNames>
    <definedName name="_xlnm.Print_Area" localSheetId="0">'แบบ จ.2 (ย1)'!$A$1:$G$447</definedName>
    <definedName name="_xlnm.Print_Area" localSheetId="1">'แบบ จ.2 (ย2)'!$A$1:$G$163</definedName>
    <definedName name="_xlnm.Print_Area" localSheetId="2">'แบบ จ.2 (ย3)'!$A$1:$J$81</definedName>
    <definedName name="_xlnm.Print_Titles" localSheetId="0">'แบบ จ.2 (ย1)'!$8:$8</definedName>
    <definedName name="_xlnm.Print_Titles" localSheetId="1">'แบบ จ.2 (ย2)'!$8:$8</definedName>
    <definedName name="_xlnm.Print_Titles" localSheetId="2">'แบบ จ.2 (ย3)'!$8:$8</definedName>
  </definedNames>
  <calcPr calcId="124519"/>
</workbook>
</file>

<file path=xl/calcChain.xml><?xml version="1.0" encoding="utf-8"?>
<calcChain xmlns="http://schemas.openxmlformats.org/spreadsheetml/2006/main">
  <c r="F20" i="10"/>
  <c r="F106"/>
  <c r="F75" i="9"/>
  <c r="F19"/>
  <c r="F18" s="1"/>
  <c r="F58"/>
  <c r="F61" s="1"/>
  <c r="F59"/>
  <c r="F47"/>
  <c r="F46" s="1"/>
  <c r="F43"/>
  <c r="F44"/>
  <c r="F32"/>
  <c r="F21"/>
  <c r="F432" i="10"/>
  <c r="F420"/>
  <c r="F161" i="8"/>
  <c r="F100"/>
  <c r="F105"/>
  <c r="F104" s="1"/>
  <c r="F96"/>
  <c r="F94"/>
  <c r="F91"/>
  <c r="F90" s="1"/>
  <c r="F78"/>
  <c r="F77" s="1"/>
  <c r="F86"/>
  <c r="F83" s="1"/>
  <c r="H83"/>
  <c r="F72"/>
  <c r="F71" s="1"/>
  <c r="F68"/>
  <c r="F67" s="1"/>
  <c r="F65"/>
  <c r="F43"/>
  <c r="F40"/>
  <c r="F37"/>
  <c r="F35"/>
  <c r="F29"/>
  <c r="F319" i="10"/>
  <c r="F316"/>
  <c r="F314"/>
  <c r="F306"/>
  <c r="F301"/>
  <c r="F300" s="1"/>
  <c r="F296"/>
  <c r="F295" s="1"/>
  <c r="F282"/>
  <c r="F281" s="1"/>
  <c r="F237"/>
  <c r="F225"/>
  <c r="F147"/>
  <c r="F208"/>
  <c r="F154"/>
  <c r="F153" s="1"/>
  <c r="F93" i="8" l="1"/>
  <c r="F28"/>
  <c r="F109" s="1"/>
  <c r="F146" i="10"/>
  <c r="F305"/>
  <c r="F224"/>
  <c r="F137" l="1"/>
  <c r="F136" s="1"/>
  <c r="F125"/>
  <c r="F114"/>
  <c r="F92"/>
  <c r="F85" s="1"/>
  <c r="F39"/>
  <c r="F27"/>
  <c r="F19" s="1"/>
  <c r="F17"/>
  <c r="F16" i="9"/>
  <c r="F76" s="1"/>
  <c r="F17" i="8"/>
  <c r="F162" s="1"/>
  <c r="J44" i="9"/>
  <c r="F327" i="10" l="1"/>
  <c r="F433" s="1"/>
</calcChain>
</file>

<file path=xl/sharedStrings.xml><?xml version="1.0" encoding="utf-8"?>
<sst xmlns="http://schemas.openxmlformats.org/spreadsheetml/2006/main" count="1601" uniqueCount="1114">
  <si>
    <t>กลยุทธ์</t>
  </si>
  <si>
    <t xml:space="preserve">งบประมาณ(บาท) </t>
  </si>
  <si>
    <t xml:space="preserve">หน่วยดำเนินการ </t>
  </si>
  <si>
    <t>เป้าหมาย/ผลสัมฤทธิ์ของโครงการ</t>
  </si>
  <si>
    <t xml:space="preserve">  ผลผลิต    </t>
  </si>
  <si>
    <t xml:space="preserve">โครงการตามแผนพัฒนาจังหวัด </t>
  </si>
  <si>
    <t xml:space="preserve">    วิสัยทัศน์ : เศรษฐกิจก้าวหน้า นราน่าอยู่ สู่สันติสุข</t>
  </si>
  <si>
    <t>แบบฟอร์มการจัดทำแผนปฏิบัติราชการประจำปีงบประมาณ พ.ศ. 2558</t>
  </si>
  <si>
    <t>แบบ จ.2</t>
  </si>
  <si>
    <t>จังหวัด นราธิวาส (งบปกติของส่วนราชการ)</t>
  </si>
  <si>
    <t>กระทรวง (ไม่สังกัดสำนักนายกรัฐมนตรี)</t>
  </si>
  <si>
    <t>กรมสำนักงานพระพุทธศาสนาแห่งชาติ</t>
  </si>
  <si>
    <t>โครงการค่าดูแลรักษาสภาพภูมิทัศน์และรักษาทรัพย์สินพุทธอุทยานเขากง จังหวัดนราธิวาส</t>
  </si>
  <si>
    <t>สนง.พระพุทธศาสนาแห่งชาติ/สนง.พระพุทธศาสนาจังหวัดนราธิวาส</t>
  </si>
  <si>
    <t>เงินอุดหนุนพุทธอุทยานเขากง จังหวัดนราธิวาส</t>
  </si>
  <si>
    <t>กระทรวงคมนาคม</t>
  </si>
  <si>
    <t>โครงการสถานศึกษาต้นแบบด้านความปลอดภัยทางถนนจังหวัดนราธิวาส</t>
  </si>
  <si>
    <t>กรมการขนส่งทางบก/สนง.ขนส่งจังหวัดนราธิวาส</t>
  </si>
  <si>
    <t>โครงการชุมชนปลอดอุบัติเหตุในท้องที่ทุรกันดารจังหวัดนราธิวาส</t>
  </si>
  <si>
    <t>โครงการประชาสัมพันธ์เพื่อรณรงค์ป้องกันและลดอุบัติเหตุทางถนนในจังหวัดนราธิวาส</t>
  </si>
  <si>
    <t>โครงการเสริมสร้างศักยภาพหน่วยกู้ชีพกู้ภัย ( ONE TAMBON ONE SEARCH AND RESCUSE TEAM : OTOS) ด้านอาสาจราจร ประจำปีงบประมาณ พ.ศ. 2558</t>
  </si>
  <si>
    <r>
      <rPr>
        <b/>
        <u/>
        <sz val="16"/>
        <color rgb="FF000000"/>
        <rFont val="TH SarabunPSK"/>
        <family val="2"/>
      </rPr>
      <t>เป้าหมาย</t>
    </r>
    <r>
      <rPr>
        <sz val="16"/>
        <color rgb="FF000000"/>
        <rFont val="TH SarabunPSK"/>
        <family val="2"/>
      </rPr>
      <t xml:space="preserve"> : พุทธอุทยานเขากง (พุทธมณฑลจังหวัดนราธิวาส) ได้รับการพัฒนาด้านโครงสร้างพื้นฐานภายใน
</t>
    </r>
    <r>
      <rPr>
        <b/>
        <u/>
        <sz val="16"/>
        <color rgb="FF000000"/>
        <rFont val="TH SarabunPSK"/>
        <family val="2"/>
      </rPr>
      <t>ผลสัมฤทธิ์</t>
    </r>
    <r>
      <rPr>
        <sz val="16"/>
        <color rgb="FF000000"/>
        <rFont val="TH SarabunPSK"/>
        <family val="2"/>
      </rPr>
      <t xml:space="preserve"> : พุทธศาสนิกชนในจังหวัดเข้ามาสักการะ ปฏิบัติศาสนกิจ เป็นแหล่งยึดเหนี่ยวจิตใจ ส่งผลให้พุทธศาสนิกชนสามารถใช้ชีวิตอยู่ได้ท่ามกลางสถานการณ์ความไม่สงบ</t>
    </r>
  </si>
  <si>
    <r>
      <rPr>
        <b/>
        <u/>
        <sz val="16"/>
        <color rgb="FF000000"/>
        <rFont val="TH SarabunPSK"/>
        <family val="2"/>
      </rPr>
      <t>เป้าหมาย</t>
    </r>
    <r>
      <rPr>
        <sz val="16"/>
        <color rgb="FF000000"/>
        <rFont val="TH SarabunPSK"/>
        <family val="2"/>
      </rPr>
      <t xml:space="preserve"> : พุทธอุทยานเขากงมีความสะอาดและทรัพย์สินภายในมีความปลอดภัย
</t>
    </r>
    <r>
      <rPr>
        <b/>
        <u/>
        <sz val="16"/>
        <color rgb="FF000000"/>
        <rFont val="TH SarabunPSK"/>
        <family val="2"/>
      </rPr>
      <t>ผลสัมฤทธิ์</t>
    </r>
    <r>
      <rPr>
        <sz val="16"/>
        <color rgb="FF000000"/>
        <rFont val="TH SarabunPSK"/>
        <family val="2"/>
      </rPr>
      <t xml:space="preserve"> : พุทธศาสนิกชนในจังหวัดเข้ามาสักการะ และเยี่ยมชมมากขึ้น</t>
    </r>
  </si>
  <si>
    <r>
      <rPr>
        <b/>
        <u/>
        <sz val="16"/>
        <color rgb="FF000000"/>
        <rFont val="TH SarabunPSK"/>
        <family val="2"/>
      </rPr>
      <t>เป้าหมาย</t>
    </r>
    <r>
      <rPr>
        <sz val="16"/>
        <color rgb="FF000000"/>
        <rFont val="TH SarabunPSK"/>
        <family val="2"/>
      </rPr>
      <t xml:space="preserve"> : มีนักเรียนเข้าร่วมโครงการ จำนวน 200 คน
</t>
    </r>
    <r>
      <rPr>
        <b/>
        <u/>
        <sz val="16"/>
        <color rgb="FF000000"/>
        <rFont val="TH SarabunPSK"/>
        <family val="2"/>
      </rPr>
      <t>ผลสัมฤทธิ์</t>
    </r>
    <r>
      <rPr>
        <sz val="16"/>
        <color rgb="FF000000"/>
        <rFont val="TH SarabunPSK"/>
        <family val="2"/>
      </rPr>
      <t xml:space="preserve"> : 
 - นักเรียนมีความรู้เรื่องกฎจราจร มีจิตสำนึกด้านความปลอดภัยทางถนนจนเกิดเป็นวัฒนธรรมความปลอดภัย (Selfty Culture) เป็นต้นแบบให้สถาบันการศึกษาอื่นๆ และสาธารณชนนำไปขยายผล
 - ลดความสูญเสียจากอุบัติเหตุทางถนนโดยเฉพาะกลุ่มเยาวชนซึ่งเป็นกำลังของชาติ</t>
    </r>
  </si>
  <si>
    <r>
      <rPr>
        <b/>
        <u/>
        <sz val="16"/>
        <color rgb="FF000000"/>
        <rFont val="TH SarabunPSK"/>
        <family val="2"/>
      </rPr>
      <t>เป้าหมาย :</t>
    </r>
    <r>
      <rPr>
        <sz val="16"/>
        <color rgb="FF000000"/>
        <rFont val="TH SarabunPSK"/>
        <family val="2"/>
      </rPr>
      <t xml:space="preserve"> มีเจ้าหน้าที่หน่วยกู้ชีพกู้ภัยเข้าร่วมโครงการ จำนวน 100 คน
</t>
    </r>
    <r>
      <rPr>
        <b/>
        <u/>
        <sz val="16"/>
        <color rgb="FF000000"/>
        <rFont val="TH SarabunPSK"/>
        <family val="2"/>
      </rPr>
      <t>ผลสัมฤทธิ์ :</t>
    </r>
    <r>
      <rPr>
        <sz val="16"/>
        <color rgb="FF000000"/>
        <rFont val="TH SarabunPSK"/>
        <family val="2"/>
      </rPr>
      <t xml:space="preserve"> 
 - มีทีมหน่วยกู้ชีพกู้ภัย ( ONE TAMBON ONE SEARCH AND RESCUSE TEAM : OTOS) ด้านอาสาจราจร มีจิตสำนึกด้านความปลอดภัยทางถนนและตระหนักในหน้าที่อาสาจราจร และสามารถพัฒนาและเพิ่มจำนวนทีมอาสาจราจรในปีต่อไป
 - ลดความสูญเสียจากอุบัติเหตุทางถนนในระดับชุมชน และระดับจังหวัด</t>
    </r>
  </si>
  <si>
    <t>กระทรวงเกษตรและสหกรณ์</t>
  </si>
  <si>
    <t>กรมประมง</t>
  </si>
  <si>
    <t>โครงการส่งเสริมอาชีพด้านการเกษตรในจังหวัดชายแดนภาคใต้
กิจกรรม : ถ่ายทอดเทคโนโลยีด้านการประมง
1. การเพาะเลี้ยงสัตว์น้ำจืด
2. การเพาะเลี้ยงสัตว์น้ำชายฝั่ง
3. การแปรรูปสัตว์น้ำ
4. ประมงโรงเรียนทั่วไป
กิจกรรม :  
1. การจัดทำและวางซั้งชายฝั่งทะเล
2. การจัดแหล่งอาศัยสัตว์ทะเล</t>
  </si>
  <si>
    <t xml:space="preserve">
300 ราย
50 ราย
25 ราย
6 แห่ง
2 กลุ่ม
1 แห่ง</t>
  </si>
  <si>
    <t>กรมประมง/สนง.ประมงจังหวัดนราธิวาส</t>
  </si>
  <si>
    <t>โครงการพัฒนาเกษตรกรสู่ Smart Farmer</t>
  </si>
  <si>
    <t>25 ราย</t>
  </si>
  <si>
    <t xml:space="preserve">โครงการคลินิกเกษตรเคลื่อนที่ในพระราชานุเคราะห์ฯ </t>
  </si>
  <si>
    <t>โครงการสนับสนุนด้านประมง ตามพระราชดำริสมเด็จพระเทพรัตนราชสุดาฯ สยามบรมราชกุมารี</t>
  </si>
  <si>
    <t>14 ครั้ง</t>
  </si>
  <si>
    <t>28 แห่ง</t>
  </si>
  <si>
    <t>โครงการเครือข่ายประมงอาสา</t>
  </si>
  <si>
    <t>30 ราย</t>
  </si>
  <si>
    <t>โครงการขึ้นทะเบียนเกษตรกรผู้เพาะเลี้ยงสัตว์น้ำ/ต่ออายุทะเบียน</t>
  </si>
  <si>
    <t>ไม่จำกัดจำนวนราย</t>
  </si>
  <si>
    <t>กิจกรรมตรวจสอบและรับรองคุณภาพสินค้าประมง</t>
  </si>
  <si>
    <t>16 ราย</t>
  </si>
  <si>
    <t>โครงการศูนย์เรียนรู้ด้านการประมง</t>
  </si>
  <si>
    <t>โครงการสายใยรักแห่งครอบครัว</t>
  </si>
  <si>
    <t>10 ราย</t>
  </si>
  <si>
    <t>โครงการฟื้นฟูทรัพยากรชายฝั่งทะเลอันเนื่องมาจากพระราชดำริ
 - ปล่อยพันธุ์สัตว์น้ำ
 - ฝึกอบรมชาวประมง</t>
  </si>
  <si>
    <t xml:space="preserve">
30 ล้านตัว
50 ราย</t>
  </si>
  <si>
    <t>โครงการบริหารจัดการและควบคุมการทำการประมง</t>
  </si>
  <si>
    <t>228 ครั้ง</t>
  </si>
  <si>
    <t>โครงการพัฒนาตามแผนแม่บทการจัดการประมงทะเลไทย</t>
  </si>
  <si>
    <t>50 ราย</t>
  </si>
  <si>
    <t>โครงการส่งเสริมความมั่นคงด้านอาหาร</t>
  </si>
  <si>
    <t>2 แห่ง</t>
  </si>
  <si>
    <t>กรมชลประทาน</t>
  </si>
  <si>
    <t>กรมชลประทาน/โครงการส่งน้ำและบำรุงรักษาลุ่มน้ำโก-ลก</t>
  </si>
  <si>
    <t>โครงการสถานีสูบน้ำไฟฟ้าพร้อมด้วยดาดคอนกรีตคลองส่งสายใหญ่ฝั่งขวา กม.0+050
(บรรจุอยู่ในแผนปี 58 ของกรมชลประทาน)</t>
  </si>
  <si>
    <t>โครงการก่อสร้าง ทรบ.ประกอบคันกั้นน้ำรอบเกาะสะท้อน กม.1+200</t>
  </si>
  <si>
    <t xml:space="preserve"> - สถานีสูบน้ำไฟฟ้าพร้อมด้วยดาดคอนกรีต จำนวน 1 แห่ง</t>
  </si>
  <si>
    <t xml:space="preserve"> - ทรบ.ประกอบคันกั้นน้ำรอบเกาะสะท้อน กม.1+200 จำนวน 1 แห่ง</t>
  </si>
  <si>
    <t>โครงการระบบระบายน้ำบ้านโคกอิฐ-โคกใน ระยะ 2</t>
  </si>
  <si>
    <t xml:space="preserve"> - ก่อสร้างระบบระบายน้ำบ้านโคกอิฐ-โคกใน ระยะ 2 ขนาดอาคาร 2 แห่ง
 - แห่งที่ 1 กว้าง 2.00 ม. ยาว 15.50 ม.
 - แห่งที่ 2 กว้าง 2.00 ม. ยาว 25.25 ม.</t>
  </si>
  <si>
    <t xml:space="preserve"> - ก่อสร้าง ทรบ.ปลายคลองระบายน้ำสาย 1 ในเกาะสะท้อน กม.1+463 จำนวน 1 แห่ง</t>
  </si>
  <si>
    <t>โครงการก่อสร้าง ทรบ.ปลายคลองระบายน้ำสาย 2 ในเกาะสะท้อน กม.3+312</t>
  </si>
  <si>
    <t xml:space="preserve"> - ก่อสร้าง ทรบ.ปลายคลองระบายน้ำสาย 2 ในเกาะสะท้อน กม.3+312 จำนวน 1 แห่ง</t>
  </si>
  <si>
    <t>โครงการก่อสร้าง ทรบ.ปลายคลองระบายน้ำสาย 3 ในเกาะสะท้อน กม.2+904</t>
  </si>
  <si>
    <t xml:space="preserve"> - ก่อสร้าง ทรบ.ปลายคลองระบายน้ำสาย 3 ในเกาะสะท้อน กม.2+904 จำนวน 1 แห่ง</t>
  </si>
  <si>
    <t xml:space="preserve"> - ก่อสร้างระบบระบายน้ำและอาคารประกอบบ้านสันติสุข บนคันกั้นน้ำรอบเกาะสะท้อน ที่ กม.8+700 จำนวน 1 แห่ง</t>
  </si>
  <si>
    <t>โครงการระบบระบายน้ำและอาคารประกอบบ้านสันติสุข(บรรจุอยู่ในแผนปี 58 ของกรมชลประทาน)</t>
  </si>
  <si>
    <t>กระทรวงแรงงาน</t>
  </si>
  <si>
    <t>กรมการจัดหางาน</t>
  </si>
  <si>
    <t>โครงการศูนย์ตรีเทพเพื่อการจ้างงานและยกระดับรายได้ครบวงจร</t>
  </si>
  <si>
    <t>โครงการเพิ่มอาชีพ เพิ่มรายได้</t>
  </si>
  <si>
    <t>1. ผู้ว่างงาน ผู้ถูกเลิกจ้าง แรงงานรอฤดูกาลเก็บเกี่ยว ผู้ประสบภัยธรรมชาติ ประชาชนทั่วไปและแรงงานที่ได้รับผลกระทบจากการปรับอัตราค่าจ้างขั้นต่ำเป็น 300 บาท จำนวน 40 คน 
2. ผู้ว่างงาน ผู้ถูกเลิกจ้าง แรงงานรอฤดูกาลเก็บเกี่ยว ผู้ประสบภัยธรรมชาติ ประชาชนทั่วไปและแรงงานที่ได้รับผลกระทบจากการปรับอัตราค่าจ้างขั้นต่ำเป็น 300 บาท ต่อวันได้รับการส่งเสริมการประกอบอาชีพ
3. ผู้ว่างงาน ผู้ถูกเลิกจ้าง แรงงานรอฤดูกาลเก็บเกี่ยว ผู้ประสบภัยธรรมชาติ ประชาชนทั่วไป และแรงงานที่ได้รับผลกระทบจากการปรับอัตราค่าจ้างขั้นต่ำเป็น 300 บาท ต่อวันได้ประกอบอาชีพ มีรายได้</t>
  </si>
  <si>
    <t>1. ผู้ว่างงาน คนหางาน ผู้ประกันตนกรณีว่างงานที่ประสงค์จะทำงาน และผู้ต้องการประกอบอาชีพอิสระ จำนวน 600 คน
2. ผู้ว่างงาน คนหางาน ผู้ประกันตนกรณีว่างงานที่ประสงค์จะทำงาน ผู้ที่ต้องการจะประกอบอาชีพอิสระได้รับบริการแนะแนวอาชีพ
3. ผู้ว่างงาน คนหางาน ผู้ประกันตนกรณีว่างงานที่ประสงค์จะทำงาน ผู้ที่ต้องการประกอบอาชีพอิสระได้รับการแนะแนวอาชีพ มีงานทำ และมีรายได้</t>
  </si>
  <si>
    <t>กรมการจัดหางาน/สนง.จัดหางานจังหวัดนราธิวาส</t>
  </si>
  <si>
    <t>โครงการกิจกรรมมีงานทำนำชุมชนเข้มแข็ง</t>
  </si>
  <si>
    <t>1. ประชาชนที่ประสงค์จะหางานหรือผู้ที่ต้องการเปลี่ยนงาน 1,300 คน
2. นายจ้าง/สถานประกอบการที่ประสงค์จะหาคนงานไปทำงาน
3. ประชาชนที่ประสงค์จะหางานทำหรือผู้ต้องการเปลี่ยนงานมีงานทำตามความรู้ ความสามารถ
4. เพื่อให้นายจ้าง/สถานประกอบการที่ต้องการคนงานได้คนงานตามความต้องการ
5.การบริการจัดหางานแก่ผู้ประกันตนมีคุณภาพมากขึ้น</t>
  </si>
  <si>
    <t>โครงการกิจกรรมจัดหางานพิเศษสำหรับนักเรียน นักศึกษา</t>
  </si>
  <si>
    <t>1. สำหรับนักเรียน นักศึกษา จำนวน 150 คน
2. ทำให้นักเรียน นักศึกษา มีรายได้จากการทำงานในช่วงปิดภาคเรียนและช่วงว่างจากการเรียนอีกทั้งยังได้รับประสบการณ์จากการทำงานงานและได้เรียนรู้โลกของอาชีพ</t>
  </si>
  <si>
    <t>โครงการเผยแพร่ความรู้ ความเข้าใจเพื่อป้องกันการหลอกลวงคนหางานไปทำงานต่างประเทศ</t>
  </si>
  <si>
    <t xml:space="preserve">1. ให้ความรู้ ความเข้าใจแก่คนหางานที่สนใจจะไปทำงานต่างประเทศ ประชาชนทั่วไป และผู้ที่สนใจจะไปทำงานต่างประเทศ จำนวน 3,000 คน
2. สามารถเผยแพร่ ประชาสัมพันธ์ให้ประชาชนทั่วไปได้รับความรู้เกี่ยวกับภารกิจของกรมการจัดหางาน และสามารถขอรับบริการได้อย่างถูกต้อง
3. ประชาชนที่สนใจต้องการหางานทำ ได้รับความรู้ความเข้าใจในขั้นตอนการสมัครงานอย่างถูกต้องตามกฏหมายได้รับทราบวิธีการทำงานของตำแหน่งงานที่สนใจ กำหนดเวลาทำงาน ค่าจ้าง ค่าใช้จ่ายต่างๆ เพื่อนำมาตัดสินใจก่อนเดินทางไปทำงานตามสถานประกอบการต่างๆ ทั้งในและต่างประเทศ
4. กลุ่มบุคคลที่แนวโน้มจะถูกหลวงลวง ได้รับความรู้เกี่ยวกับขั้นตอนและวิธีการหางานทำอย่างถูกต้องตามกฏหมาย 
</t>
  </si>
  <si>
    <t xml:space="preserve">โครงการเครือข่ายชุมชนรวมรณรงค์ป้องกันการหลอกลวงและลับลอบไปทำงานต่างประเทศ </t>
  </si>
  <si>
    <t>1. ผู้นำชุมชน ผู้นำองค์กรปกครองส่วนท้องถิ่น ผู้สนใจไปทำงานต่างประเทศและผู้ถูกระงับการเดินทางที่มีพฤติการณ์ที่จะลับลอบไปทำงานต่างประเทศ ได้รับทราบความรู้เกี่ยวกับการไปทำงานต่างประเทศและรวมทั้งผู้นำชุมชน จำนวน 350 คน
2. ผู้นำชุมชน ผู้นำองค์กรปกครองส่วนท้องถิ่น มีส่วนร่วมในการเผยแพร่ข้อมูลข่าวสารการไปทำงานต่างประเทศอย่างถูกต้องตามกฎหมาย
3. ลดปัญหาการลักลอบไปทำงานหรือการหลอกลวงคนหางานที่จะไปทำงานต่างประเทศและเป็นการป้องกันและคุ้มครองคนหางานไม่ให้ถูกหลอกลวงจากกลุ่มมิจฉาชีพ</t>
  </si>
  <si>
    <t>โครงการป้องกันการค้ามนุษย์ด้านแรงงานต่างด้าว</t>
  </si>
  <si>
    <t>1.จัดอบรมนายจ้างให้เข้าใจหน้าที่ของนายจ้าง สิทธิประโยชน์ขั้นพื้นฐานของแรงงานต่างด้าว ข้อปฏิบัติต่อแรงงานต่างด้าว จำนวน 40 คน
2. จัดอบรมแรงงานต่างด้าวให้รับรู้สิทธิ หน้าที่ กฎ ระเบียบขนบธรรมเนียม ประเพณีและวัฒนธรรมที่พึงปฏิบัติ จำนวน 60 คน (สัญชาติพม่า ลาว กัมพูชา)
3. แรงงานต่างด้าวและนายจ้างมีสัมพันธภาพที่ดีต่อกัน
4.ป้องกันและลดปัญหาการค้ามนุษย์ด้านแรงงานจากการถูกล่อลวง บังคับใช้แรงงาน และการตกเป็นเป้าหมายการจับตามองเรื่องการค้ามนุษย์</t>
  </si>
  <si>
    <r>
      <rPr>
        <b/>
        <u/>
        <sz val="16"/>
        <color rgb="FF000000"/>
        <rFont val="TH SarabunPSK"/>
        <family val="2"/>
      </rPr>
      <t>เป้าหมาย</t>
    </r>
    <r>
      <rPr>
        <sz val="16"/>
        <color rgb="FF000000"/>
        <rFont val="TH SarabunPSK"/>
        <family val="2"/>
      </rPr>
      <t xml:space="preserve"> : มีสื่อมวลชนเข้าร่วมโครงการ จำนวน 50 คน
</t>
    </r>
    <r>
      <rPr>
        <b/>
        <u/>
        <sz val="16"/>
        <color rgb="FF000000"/>
        <rFont val="TH SarabunPSK"/>
        <family val="2"/>
      </rPr>
      <t>ผลสัมฤทธิ์ :</t>
    </r>
    <r>
      <rPr>
        <sz val="16"/>
        <color rgb="FF000000"/>
        <rFont val="TH SarabunPSK"/>
        <family val="2"/>
      </rPr>
      <t xml:space="preserve">  - สามารถลดอัตราการเกิดอุบัติเหตุและสูญเสียในชีวิตและทรัพย์สินของประชาชนตามนโนบายของรัฐบาล
 - เยาวชน/ประชาชนในจังหวัดนราธิวาสมีจิตสำนึกในการใช้รถใช้ถนนมากขึ้น
 - เกิดความร่วมมือสนับสนุนในการประชาสัมพันธ์รณรงค์อุบัติเหตุ</t>
    </r>
  </si>
  <si>
    <r>
      <rPr>
        <b/>
        <u/>
        <sz val="16"/>
        <color rgb="FF000000"/>
        <rFont val="TH SarabunPSK"/>
        <family val="2"/>
      </rPr>
      <t>เป้าหมาย</t>
    </r>
    <r>
      <rPr>
        <sz val="16"/>
        <color rgb="FF000000"/>
        <rFont val="TH SarabunPSK"/>
        <family val="2"/>
      </rPr>
      <t xml:space="preserve"> : มีเยาวชนและประชาชนทั่วไปเข้าร่วมโครงการ จำนวน 200 คน
</t>
    </r>
    <r>
      <rPr>
        <b/>
        <u/>
        <sz val="16"/>
        <color rgb="FF000000"/>
        <rFont val="TH SarabunPSK"/>
        <family val="2"/>
      </rPr>
      <t>ผลสัมฤทธิ์</t>
    </r>
    <r>
      <rPr>
        <sz val="16"/>
        <color rgb="FF000000"/>
        <rFont val="TH SarabunPSK"/>
        <family val="2"/>
      </rPr>
      <t xml:space="preserve"> : - เยาวชนและชาวบ้านมีความรู้เรื่องกฎจราจร มีจิตสำนึกด้านความปลอดภัยทางถนน เพื่อเป็นชุมชนต้นแบบด้านความปลอดภัย และสามารถขยายผลไปสู่ชุมชนอื่นๆ
 - ลดความสูญเสียจากอุบัติเหตุทางถนนในระดับชุมชน และระดับจังหวัด</t>
    </r>
  </si>
  <si>
    <t>กรมส่งเสริมสหกรณ์</t>
  </si>
  <si>
    <t>โครงการเพิ่มศักยภาพการผลิต การตลาด และการแปรรูปของกลุ่มอาชีพด้านการเกษตรในจังหวัดชายแดนภาคใต้ผ่านสถาบันเกษตรกร</t>
  </si>
  <si>
    <t>โครงการจัดตั้งโรงงานกลั่นน้ำมันปาล์ม (Refine) เพื่อการผลิตน้ำมันพืชสำหรับการบริโภค ขนาดกำลังผลิต 400 ตัน/วัน(ภายใต้พื้นที่ Zoning)</t>
  </si>
  <si>
    <t xml:space="preserve">โครงการส่งเสริมพัฒนาศักยภาพและเพิ่มขีดความสามารถในการดำเนินธุรกิจของสถาบันเกษตรกร (ส่งเสริมการดำเนินธุรกิจ, การผลิตสินค้ามาตรฐานสหกรณ์, ส่งเสริมการผลิตการตลาดผ่านเครือข่ายกลุ่มอาชีพ, ส่งเสริมตลาดสินค้าสหกรณ์, ส่งเสริมการบริหารจัดการตลาดผลไม้) </t>
  </si>
  <si>
    <t>กรมส่งเสริมสหกรณ์/สนง.สหกรณ์จังหวัดนราธิวาส</t>
  </si>
  <si>
    <t>โครงการส่งเสริมการเพิ่มศักยภาพการผลิตปาล์มน้ำมันของเกษตรกรในพื้นที่นิคมสหกรณ์และสถาบันเกษตรกรผู้ปลูกปาล์มน้ำมันในจังหวัดนราธิวาส</t>
  </si>
  <si>
    <t>โครงการส่งเสริมการสร้างเครือข่ายการตลาดของเกษตรกรผู้ผลิตปาล์มน้ำมัน</t>
  </si>
  <si>
    <r>
      <rPr>
        <b/>
        <u/>
        <sz val="16"/>
        <color theme="1"/>
        <rFont val="TH SarabunPSK"/>
        <family val="2"/>
      </rPr>
      <t>เป้าหมาย :</t>
    </r>
    <r>
      <rPr>
        <sz val="16"/>
        <color theme="1"/>
        <rFont val="TH SarabunPSK"/>
        <family val="2"/>
      </rPr>
      <t xml:space="preserve"> 1. เกษตรกรสมาชิกได้รับการสนับสนุนปัจจัยการผลิตทางการเกษตรและองค์ความรู้ด้านการผลิตและการตลาด จำนวน 500 คน
2. สามารถเพิ่มพื้นที่ปลูกปาล์มน้ำมัน จำนวน 4,680 ไร่
3. ปรับปรุงปัจจัยพื้นฐานในพื้นที่นิคมสหกรณ์ปิเหล็ง (ขุดลอกคลองระบายน้ำ) ระยะทาง 98 กม. 
</t>
    </r>
    <r>
      <rPr>
        <b/>
        <u/>
        <sz val="16"/>
        <color theme="1"/>
        <rFont val="TH SarabunPSK"/>
        <family val="2"/>
      </rPr>
      <t xml:space="preserve">ผลสัมฤทธิ์ </t>
    </r>
    <r>
      <rPr>
        <sz val="16"/>
        <color theme="1"/>
        <rFont val="TH SarabunPSK"/>
        <family val="2"/>
      </rPr>
      <t>: 1. สมาชิกสหกรณ์มีศักยภาพด้านผลิตทางการเกษตร สามารถเพิ่มผลผลิตทางการเกษตรทั้งด้านคุณภาพและปริมาณส่งผลให้มีรายได้สูงขึ้น
2. โรงงานสกัดน้ำมันปาล์มมีผลผลิตเพียงพอต่อกำลังการผลิตและต่อเนื่องมีผลประกอบดีขึ้น สามารถลดต้นทุนและค่าใช้จ่ายให้แก่สมาชิกสหกรณ์และเกษตรกรผู้ปลูกปาล์มน้ำมันได้</t>
    </r>
  </si>
  <si>
    <r>
      <rPr>
        <b/>
        <u/>
        <sz val="16"/>
        <color theme="1"/>
        <rFont val="TH SarabunPSK"/>
        <family val="2"/>
      </rPr>
      <t xml:space="preserve">เป้าหมาย </t>
    </r>
    <r>
      <rPr>
        <sz val="16"/>
        <color theme="1"/>
        <rFont val="TH SarabunPSK"/>
        <family val="2"/>
      </rPr>
      <t xml:space="preserve">: 1. สหกรณ์ได้รับการส่งเสริมสนับสนุนอุปกรณ์ทางการตลาด จำนวน 1 แห่ง
2. เกิดเครือข่ายเชื่อมโยงธุรกิจระหว่างสหกรณ์ 3 จังหวัดชายแดนภาคใต้ ไม่น้อยกว่า 7 แห่ง ร้อยละผลผลิตที่โรงงานสหกรณ์
3. การรวบรวมจากสมาชิกเพิ่มขึ้นไม่น้อยกว่าปีละ 2%
</t>
    </r>
    <r>
      <rPr>
        <b/>
        <u/>
        <sz val="16"/>
        <color theme="1"/>
        <rFont val="TH SarabunPSK"/>
        <family val="2"/>
      </rPr>
      <t>ผลสัมฤทธิ์ :</t>
    </r>
    <r>
      <rPr>
        <sz val="16"/>
        <color theme="1"/>
        <rFont val="TH SarabunPSK"/>
        <family val="2"/>
      </rPr>
      <t xml:space="preserve"> 1. สมาชิกสหกรณ์มีศักยภาพด้านผลผลิตทางการเกษตร สามารถเพิ่มผลผลิตทางการเกษตรทั้งด้านคุณภาพและปริมาณส่งผลให้มีรายได้สูงขึ้น
2. โรงงานสกัดน้ำมันมีผลผลิตเพียงพอต่อกำลังการผลิตและต่อเนื่องมีผลประกอบการดีขึ้น สามารถลดต้นทุนและค่าใช้จ่ายแก่สมาชิกสหกรณ์และเกษตรกรผู้ปลูกปาล์มน้ำมันได้</t>
    </r>
  </si>
  <si>
    <t>โครงการพิพิธภัณฑ์โรงสีข้าวพระราชทานพิกุลทอง ตามพระราชดำริ สมเด็จพระเทพรัตนราชสุดา สยามบรมราชกุมารี</t>
  </si>
  <si>
    <r>
      <rPr>
        <b/>
        <u/>
        <sz val="16"/>
        <color theme="1"/>
        <rFont val="TH SarabunPSK"/>
        <family val="2"/>
      </rPr>
      <t>เป้าหมาย :</t>
    </r>
    <r>
      <rPr>
        <sz val="16"/>
        <color theme="1"/>
        <rFont val="TH SarabunPSK"/>
        <family val="2"/>
      </rPr>
      <t xml:space="preserve"> 1. เกษตรกรและเยาวชนได้รับองค์ความรู้เกี่ยวกับวิถีการทำนา จำนวน 1,000 คน
2. จังหวัดนราธิวาสมีแหล่งเรียนรู้และแหล่งท่องเที่ยวเกี่ยวกับวิถีการทำนา จำนวน 1 แห่ง
</t>
    </r>
    <r>
      <rPr>
        <b/>
        <u/>
        <sz val="16"/>
        <color theme="1"/>
        <rFont val="TH SarabunPSK"/>
        <family val="2"/>
      </rPr>
      <t>ผลสัมฤทธิ์ :</t>
    </r>
    <r>
      <rPr>
        <sz val="16"/>
        <color theme="1"/>
        <rFont val="TH SarabunPSK"/>
        <family val="2"/>
      </rPr>
      <t xml:space="preserve"> 1. เกษตรกรในพื้นที่หันมาให้ความสำคัญและฟื้นฟูการประกอบอาชีพการทำนา
2. การใช้ทรัพยากรดิน (พื้นที่นาร้าง) ในเขตจังหวัดนราธิวาส มีประสิทธิภาพมากยิ่งขึ้น เนื่องจากเกษตรกรทำนามากขึ้น</t>
    </r>
  </si>
  <si>
    <t>โครงการอนุรักษ์พรุบาเจาะพื้นที่ป่าไม้ส่วนกลาง 20% นิคมสหกรณ์บาเจาะ จังหวัดนราธิวาส</t>
  </si>
  <si>
    <t>เป้าหมาย : งานก่อสร้างคันดินและคลองระบายน้ำแสดงแนวเขตป่าไม้ส่วนกลาง 20% นิคมสหกรณ์บาเจาะ จังหวัดนราธิวาส ท้องที่อำเภอเมือง อำเภอยี่งอ อำเภอบาเจาะ และจังหวัดนราธิวาส ความยาว 17.75 กิโลเมตร</t>
  </si>
  <si>
    <t>กระทรวงมหาดไทย</t>
  </si>
  <si>
    <t>กรมป้องกันและบรรเทาสาธารณภัย</t>
  </si>
  <si>
    <t>จัดซื้อรถยนต์ดับเพลิงกู้ภัยแบบกระเช้าบันได/แบบหอน้ำ (ความสูง  32  เมตร)</t>
  </si>
  <si>
    <t xml:space="preserve"> - จำนวน  2  คัน                            
 - มีรถยนต์ดับเพลิงกู้ภัยแบบกระเช้าบันได/แบบหอน้ำเพื่อใช้ปฎิบัติงาน         เมื่อเกิดภัยบนอาคารสูง</t>
  </si>
  <si>
    <t>จัดซื้อรถยนต์บรรทุกน้ำดับเพลิงอเนกประสงค์ (ความจุน้ำ  12,000  ลิตร)</t>
  </si>
  <si>
    <t xml:space="preserve"> - จำนวน   1  คัน                           
 - มีรถยนต์บรรทุกน้ำดับเพลิงอเนกประสงค์เพื่อใช้ในการปฏิบัติงานด้านการป้องกันและบรรเทาสาธารณภัยได้อย่างสะดวกรวดเร็วและมีประสิทธิภาพ</t>
  </si>
  <si>
    <t>จัดซื้อรถยนต์บรรทุกน้ำติดตั้งแท่นปืนฉีดน้ำ                (ความจุน้ำ 12,000ลิตร)</t>
  </si>
  <si>
    <t xml:space="preserve"> - จำนวน  1  คัน                            
 - มีรถยนต์บรรทุกน้ำเพื่อใช้ในการปฏิบัติงานด้านการป้องกันและบรรเทา   สาธารณภัยได้สะดวก  รวดเร็วและมีประสิทธิภาพ</t>
  </si>
  <si>
    <t>จัดซื้อรถกวาดตะปูเรือใบ</t>
  </si>
  <si>
    <t xml:space="preserve"> - จำนวน  1  คัน                           
 - มีรถกวาดตะปูเรือใบเพื่อใช้ในการปฏิบัติงานด้านการป้องกันและบรรเทา   สาธารณภัยได้สะดวก  รวดเร็วและมีประสิทธิภาพ</t>
  </si>
  <si>
    <t>จัดซื้ออุปกรณ์ตัดถ่างไฮโดรลิก พร้อมเครื่องกำเนิดไฟฟ้าต้นกำลัง</t>
  </si>
  <si>
    <t xml:space="preserve"> - จำนวน  1  ชุด                         
 - มีเครื่องตัดถ่างพร้อมอุปกรณ์เพื่อการปฏิบัติงานการกู้ภัยได้สะดวก รวดเร็วและ มีประสิทธิภาพ</t>
  </si>
  <si>
    <t>เสริมสร้างความเข้มแข็งเครือข่ายเตรียมพร้อมป้องกันภัย</t>
  </si>
  <si>
    <t xml:space="preserve"> - ฝึกอบรม  จำนวน  6  รุ่น
 - สถานีตรวจวัดปริมาณน้ำฝนอัตโนมัติในพื้นที่  3  ลุ่มน้ำ  จำนวน  7  จุด
 -หมู่บ้าน/ชุมชนมีศักยภาพรองรับในการ
ปฏิบัติการในพื้นที่เสี่ยงภัยกรณีเกิดภัยพิบัติ
 - มีสถานีตรวจวัดปริมาณน้ำฝนอัตโนมัติ 
ในพื้นที่  3  ลุ่มน้ำ  จำนวน  7  จุด 
</t>
  </si>
  <si>
    <t>กรมป้องกันและบรรเทาสาธารณภัย/สนง.ป้องกันและบรรเทาสาธารณภัยจังหวัดนราธิวาส</t>
  </si>
  <si>
    <t>เสริมสร้างศักยภาพชุมชนด้านการป้องกันและบรรเทาสาธารณภัย</t>
  </si>
  <si>
    <t xml:space="preserve"> - ฝึกอบรม จำนวน  4  รุ่น
 - ประชาชนในพื้นที่เสี่ยงภัยมีความพร้อมในการจัดการภัยพิบัติกรณีฉุกเฉินโดยการใช้ทรัพยากรในพื้นที่เพื่อป้องกันและบรรเทาภัยเบื้องต้น
</t>
  </si>
  <si>
    <t xml:space="preserve">ป้องกันและแก้ไขปัญหา
อุบัติเหตุทางถนนช่วงเทศกาล
และช่วงปกติ
</t>
  </si>
  <si>
    <t xml:space="preserve"> - จัดตั้งศูนย์ปฏิบัติการร่วมป้องกันและลดอุบัติเหตุทางถนนช่วงเทศกาลปีใหม่(งบประมาณ  213,000 บาท )
 - จัดตั้งศูนย์ปฏิบัติการร่วมป้องกันและลดอุบัติเหตุทางถนนช่วงเทศกาลสงกรานต์ (งบประมาณ  213,000 บาท )
 - ศูนย์อำนวยการความปลอดภัยทางถนนจังหวัดนราธิวาส (งบประมาณ  48,000  บาท)
</t>
  </si>
  <si>
    <t>เสริมสร้างประสิทธิภาพอาสาสมัครป้องกันภัยฝ่ายพลเรือน</t>
  </si>
  <si>
    <t xml:space="preserve"> - จัดประชุมประชาคม อปพร. 1 ครั้ง
 - สามารถรับทราบปัญหาและกำหนดแนวทางการแก้ไขปัญหาร่วมกันในการปฏิบัติงานของศูนย์อปพร.และสมาชิก</t>
  </si>
  <si>
    <t>ฝึกซ้อมแผนป้องกันและบรรเทาสาธารณภัยระดับศูนย์ ปภ.เขต/จังหวัด/อำเภอ</t>
  </si>
  <si>
    <t xml:space="preserve"> - ฝึกซ้อมแผนป้องกันและบรรเทาสาธารณภัยระดับศูนย์ ปภ.เขต/จังหวัด/อำเภอ   1  ครั้ง 
 - ศูนย์ ปภ.เขต/จังหวัด/อำเภอ มีความพร้อมในการปฏิบัติการด้านการป้องกันและบรรเทาสาธารณภัย</t>
  </si>
  <si>
    <t>กรมพัฒนาฝีมือแรงงาน</t>
  </si>
  <si>
    <t>กรมพัฒนาฝีมือแรงงาน/ศูนย์พัฒนาฝีมือแรงงานจังหวัดนราธิวาส</t>
  </si>
  <si>
    <t>โครงการพัฒนาทักษะเพื่อสร้างอาชีพ</t>
  </si>
  <si>
    <t>เป้าหมาย : กลุ่มเยาวชน/บุคคลทั่วไป อายุ 15 ปีขึ้นไปที่มีความต้องการฝึกอบรมเพื่อพัฒนาทักษะสร้างอาชีพ จำนวน 200 คน โดยฝึกอบรมหลักสูตรอาชีพเสริม จำนวน 60 ชั่วโมง สาขาช่างปูกระเบื้อง สาขาช่างเดินสายไฟภายในบ้าน สาขาช่างปูนปั้นไม้เทียม เป็นต้น
ผลสัมฤทธิ์ : กลุ่มเป้าหมายที่ผ่านการฝึกอบรม มีความรู้ และทักษะในการประกอบอาชีพ มีรายได้ ส่งผลให้มีคุณภาพชีวิตที่ดีขึ้น</t>
  </si>
  <si>
    <t>กระทรวงการพัฒนาสังคมและความมั่นคงของมนุษย์</t>
  </si>
  <si>
    <t>โครงการส่งเสริมทักษะชีวิตเด็กพร้อมรับการเปลี่ยนแปลง</t>
  </si>
  <si>
    <t>โครงการสนับสนุนสภาเด็กและเยาวชนทุกระดับ  (หมู่บ้าน  ตำบล  อำเภอ  จังหวัด)</t>
  </si>
  <si>
    <t xml:space="preserve">สนับสนุนกิจกรรมสภาเด็ก  โครงการเยาวชนไทยหัวใจใส
สะอาด
</t>
  </si>
  <si>
    <t>โครงการพัฒนาศักยภาพผู้ด้อยโอกาส เพื่อลดความเหลื่อล้ำ (ฝึกอาชีพแก่กลุ่มผู้ด้อยโอกาส)</t>
  </si>
  <si>
    <t>เด็กและเยาวชนที่ได้รับการเสริมสร้างความรู้และสภาพแวดล้อมทางครอบครัวที่เหมาะสม</t>
  </si>
  <si>
    <t>สร้างเครือข่ายที่ได้รับการส่งเสริมและ   พัฒนาศักยภาพ</t>
  </si>
  <si>
    <t>สร้างจิตสำนึกสังคมไทยหัวใจใสสะอาด</t>
  </si>
  <si>
    <t>โครงการพัฒนาศักยภาพคุ้มครองและพิทักษ์สิทธิกลุ่มเป้าหมาย</t>
  </si>
  <si>
    <t>สป.กระทรวงการพัฒนาสังคมและความมั่นคงของมนุษย์ / พมจ.นธ.</t>
  </si>
  <si>
    <t>กรม สป.กระทรวงการพัฒนาสังคมและความมั่นคงของมนุษย์</t>
  </si>
  <si>
    <t>กระทรวงการท่องเที่ยวและกีฬา</t>
  </si>
  <si>
    <t>กรม สป.กระทรวงการท่องเที่ยวและกีฬา</t>
  </si>
  <si>
    <t>กระทรวงยุติธรรม</t>
  </si>
  <si>
    <t>กรมคุมประพฤติ</t>
  </si>
  <si>
    <t>โครงการจัดซื้อเครื่องตัดหญ้า</t>
  </si>
  <si>
    <t xml:space="preserve"> - ซื้อเครื่องตัดหญ้า จำนวน 10 เครื่อง เพื่อใช้ในกิจกรรมทำงานบริการสังคมแบบกลุ่ม</t>
  </si>
  <si>
    <t>กรมคุมประพฤติ/สนง.คุมประพฤติจังหวัดนราธิวาส</t>
  </si>
  <si>
    <t>กรมที่ดิน</t>
  </si>
  <si>
    <t>โครงการจัดตั้งศูนย์เดินสำรวจออกโฉนดที่ดินจังหวัดนราธิวาส จำนวน 1 ศูนย์ ประกอบด้วย 10 สาย สำรวจ</t>
  </si>
  <si>
    <r>
      <rPr>
        <b/>
        <u/>
        <sz val="16"/>
        <color rgb="FF000000"/>
        <rFont val="TH SarabunPSK"/>
        <family val="2"/>
      </rPr>
      <t>เป้าหมาย :</t>
    </r>
    <r>
      <rPr>
        <sz val="16"/>
        <color rgb="FF000000"/>
        <rFont val="TH SarabunPSK"/>
        <family val="2"/>
      </rPr>
      <t xml:space="preserve"> ออกโฉนดที่ดินให้แก่ประชาชนบริเวณนอกอุทยานแห่งชาติบูโด-สุไหงปาดี จำนวน 4,000 แปลง
</t>
    </r>
    <r>
      <rPr>
        <b/>
        <u/>
        <sz val="16"/>
        <color rgb="FF000000"/>
        <rFont val="TH SarabunPSK"/>
        <family val="2"/>
      </rPr>
      <t>ผลสัมฤทธิ์ :</t>
    </r>
    <r>
      <rPr>
        <sz val="16"/>
        <color rgb="FF000000"/>
        <rFont val="TH SarabunPSK"/>
        <family val="2"/>
      </rPr>
      <t xml:space="preserve"> ประชาชนมีความมั่นคงในการถือครองที่ดิน</t>
    </r>
  </si>
  <si>
    <t>กรมที่ดิน/สนง.ที่ดินจังหวัดนราธิวาส</t>
  </si>
  <si>
    <t>โครงการก่อสร้างสำนักงานที่ดินจังหวัดนราธิวาส สาขาสุไหงโก-ลก</t>
  </si>
  <si>
    <t>โครงการต่อเติมห้องจัดเก็บสารบบที่ดิน สำนักงานที่ดินจังหวัดนราธิวาส</t>
  </si>
  <si>
    <r>
      <rPr>
        <b/>
        <u/>
        <sz val="16"/>
        <color rgb="FF000000"/>
        <rFont val="TH SarabunPSK"/>
        <family val="2"/>
      </rPr>
      <t>เป้าหมาย :</t>
    </r>
    <r>
      <rPr>
        <sz val="16"/>
        <color rgb="FF000000"/>
        <rFont val="TH SarabunPSK"/>
        <family val="2"/>
      </rPr>
      <t xml:space="preserve"> อาคารสำนักงาน 2 ชั้น จำนวน 1 หลัง
</t>
    </r>
    <r>
      <rPr>
        <b/>
        <u/>
        <sz val="16"/>
        <color rgb="FF000000"/>
        <rFont val="TH SarabunPSK"/>
        <family val="2"/>
      </rPr>
      <t>ผลสัมฤทธิ์ :</t>
    </r>
    <r>
      <rPr>
        <sz val="16"/>
        <color rgb="FF000000"/>
        <rFont val="TH SarabunPSK"/>
        <family val="2"/>
      </rPr>
      <t xml:space="preserve"> ประชาชนได้รับบริการด้วยความสะดวก รวดเร็ว</t>
    </r>
  </si>
  <si>
    <r>
      <rPr>
        <b/>
        <u/>
        <sz val="16"/>
        <color rgb="FF000000"/>
        <rFont val="TH SarabunPSK"/>
        <family val="2"/>
      </rPr>
      <t>เป้าหมาย :</t>
    </r>
    <r>
      <rPr>
        <sz val="16"/>
        <color rgb="FF000000"/>
        <rFont val="TH SarabunPSK"/>
        <family val="2"/>
      </rPr>
      <t xml:space="preserve"> อาคารต่อเติมชั้นเดียว 1 หลัง
</t>
    </r>
    <r>
      <rPr>
        <b/>
        <u/>
        <sz val="16"/>
        <color rgb="FF000000"/>
        <rFont val="TH SarabunPSK"/>
        <family val="2"/>
      </rPr>
      <t>ผลสัมฤทธิ์ :</t>
    </r>
    <r>
      <rPr>
        <sz val="16"/>
        <color rgb="FF000000"/>
        <rFont val="TH SarabunPSK"/>
        <family val="2"/>
      </rPr>
      <t xml:space="preserve"> ประชาชนได้รับบริการด้วยความสะดวก รวดเร็ว</t>
    </r>
  </si>
  <si>
    <t>กระทรวงศึกษาธิการ</t>
  </si>
  <si>
    <t>กรม สำนักงานคณะกรรมการการศึกษาขั้นพื้นฐาน</t>
  </si>
  <si>
    <t>โครงการส่งเสริมและพัฒนาการเรียนการสอนภาษาไทย</t>
  </si>
  <si>
    <r>
      <rPr>
        <b/>
        <u/>
        <sz val="16"/>
        <color theme="1"/>
        <rFont val="TH SarabunPSK"/>
        <family val="2"/>
      </rPr>
      <t>เป้าหมาย :</t>
    </r>
    <r>
      <rPr>
        <sz val="16"/>
        <color theme="1"/>
        <rFont val="TH SarabunPSK"/>
        <family val="2"/>
      </rPr>
      <t xml:space="preserve"> 1. ร้อยละของนักเรียน ชั้นประถมศึกษาปีที่ 3 และชั้นประถมศึกษาปีที่ 6 มีทักษะภาษาไทยเพิ่มขึ้น
2. ร้อยละของนักเรียนชั้น ประถมศึกษาปีที่ 3 และ ชั้นประถมศึกษาปีที่ 6ที่มีผลสัมฤทธิ์ทางการเรียนภาษาไทยเพิ่มขึ้น
</t>
    </r>
    <r>
      <rPr>
        <b/>
        <u/>
        <sz val="16"/>
        <color theme="1"/>
        <rFont val="TH SarabunPSK"/>
        <family val="2"/>
      </rPr>
      <t>ผลสัมฤทธิ์ :</t>
    </r>
    <r>
      <rPr>
        <b/>
        <sz val="16"/>
        <color theme="1"/>
        <rFont val="TH SarabunPSK"/>
        <family val="2"/>
      </rPr>
      <t xml:space="preserve"> </t>
    </r>
    <r>
      <rPr>
        <sz val="16"/>
        <color theme="1"/>
        <rFont val="TH SarabunPSK"/>
        <family val="2"/>
      </rPr>
      <t xml:space="preserve">ผลสัมฤทธิ์ทางการเรียนกลุ่มสาระการเรียนรู้ภาษาไทยเพิ่มขึ้นร้อยละ 2
</t>
    </r>
  </si>
  <si>
    <t>สำนักงานคณะกรรมการการศึกษาขั้นพื้นฐาน/สพป.นธ.1,2,3</t>
  </si>
  <si>
    <t>โครงการส่งเสริมการเรียนการสอนระดับการศึกษาขั้นพื้นฐาน สายสามัญแบบบูรณาการภาครัฐและเอกชน (ชั้นมัธยมศึกษาปีที่ 3 และ ชั้นมัธยมศึกษาปีที่ 6)</t>
  </si>
  <si>
    <r>
      <rPr>
        <b/>
        <u/>
        <sz val="16"/>
        <color theme="1"/>
        <rFont val="TH SarabunPSK"/>
        <family val="2"/>
      </rPr>
      <t>เป้าหมาย :</t>
    </r>
    <r>
      <rPr>
        <b/>
        <sz val="16"/>
        <color theme="1"/>
        <rFont val="TH SarabunPSK"/>
        <family val="2"/>
      </rPr>
      <t xml:space="preserve"> </t>
    </r>
    <r>
      <rPr>
        <sz val="16"/>
        <color theme="1"/>
        <rFont val="TH SarabunPSK"/>
        <family val="2"/>
      </rPr>
      <t xml:space="preserve">1. นักเรียนชั้นมัธยมศึกษาปีที่ 3 (ปีการศึกษา 2557) จำนวน 8,423 คน ได้แก่
(1) นักเรียนในสังกัด สพป.นราธิวาส เขต 1 
จำนวน 337 คน (15 โรงเรียน)
(2) นักเรียนในสังกัด สพป.นราธิวาส เขต 2 
จำนวน 450 คน (19 โรงเรียน)
(3) นักเรียนในสังกัด สพป.นราธิวาส เขต 3 
จำนวน 420 คน (17 โรงเรียน)
(4) นักเรียนในสังกัด สพม.เขต 15
จำนวน 2,146 คน (19 โรงเรียน)
(5) นักเรียนในสังกัด สช.จ.นราธิวาส
จำนวน 5,070 คน (51 โรงเรียน)
2. นักเรียนชั้นมัธยมศึกษาปีที่ 6 (ปีการศึกษา 2557) จำนวน 5,657 คน ได้แก่
1) นักเรียนในสังกัด สพม.เขต 15
จำนวน 2,141 คน
2) นักเรียนในสังกัด สช.จ.นราธิวาส
จำนวน 3,516 คน
ผลสัมฤทธิ์ของโครงการ : นักเรียนเข้าร่วมโครงการไม่น้อยกว่า 11,264 คน
</t>
    </r>
  </si>
  <si>
    <t>กรม สป.กระทรวงศึกษาธิการ</t>
  </si>
  <si>
    <t>4,214,800
3,360,650</t>
  </si>
  <si>
    <t>สป.กระทรวงศึกษาธิการ/สนง.การศึกษาเอกชนจังหวัดนราธิวาส</t>
  </si>
  <si>
    <t xml:space="preserve">โครงการปรับภูมิทัศน์ สำนักงานเขตพื้นที่การศึกษามัธยมศึกษา เขต 15 </t>
  </si>
  <si>
    <r>
      <rPr>
        <b/>
        <u/>
        <sz val="16"/>
        <color theme="1"/>
        <rFont val="TH SarabunPSK"/>
        <family val="2"/>
      </rPr>
      <t>เป้าหมาย :</t>
    </r>
    <r>
      <rPr>
        <sz val="16"/>
        <color theme="1"/>
        <rFont val="TH SarabunPSK"/>
        <family val="2"/>
      </rPr>
      <t xml:space="preserve"> ปรับพื้นที่ ในการก่อสร้างอาคาร สำนักงานเขตพื้นที่การศึกษามัธยมศึกษา เขต 15 ณ ศูนย์ราชการ เนื้อที่ 38 ไร่ 
</t>
    </r>
    <r>
      <rPr>
        <b/>
        <u/>
        <sz val="16"/>
        <color theme="1"/>
        <rFont val="TH SarabunPSK"/>
        <family val="2"/>
      </rPr>
      <t>ผลสัมฤทธิ์ :</t>
    </r>
    <r>
      <rPr>
        <sz val="16"/>
        <color theme="1"/>
        <rFont val="TH SarabunPSK"/>
        <family val="2"/>
      </rPr>
      <t xml:space="preserve"> มีอาคารสำนักงาน ของสำนักงานเขตพื้นที่การศึกษามัธยมศึกษา เขต 15 จำนวน 1 หลัง บริเวณอาคารที่มีภูมิทัศน์ที่สวยงาม 
</t>
    </r>
  </si>
  <si>
    <t>สำนักงานคณะกรรมการการศึกษาขั้นพื้นฐาน / สพม. เขต 15</t>
  </si>
  <si>
    <t xml:space="preserve">โครงการห้องเรียนคู่ขนานผ่านระบบ Video conference นักเรียน
ชั้นมัธยมศึกษาปีที่ 6
</t>
  </si>
  <si>
    <r>
      <rPr>
        <b/>
        <u/>
        <sz val="16"/>
        <color theme="1"/>
        <rFont val="TH SarabunPSK"/>
        <family val="2"/>
      </rPr>
      <t xml:space="preserve">เป้าหมาย : </t>
    </r>
    <r>
      <rPr>
        <sz val="16"/>
        <color theme="1"/>
        <rFont val="TH SarabunPSK"/>
        <family val="2"/>
      </rPr>
      <t xml:space="preserve">จำนวนนักเรียนชั้นมัธยมศึกษาปีที่ 6 โรงเรียน นำร่อง  ในสังกัดสำนักงานเขตพื้นที่การศึกษามัธยมศึกษา เขต 15 (จังหวัดนราธิวาส) โรงเรียนนราธิวาส โรงเรียนสุไหงโกลก โรงเรียนตันหยงมัส ที่เข้าร่วมโครงการ
</t>
    </r>
    <r>
      <rPr>
        <b/>
        <u/>
        <sz val="16"/>
        <color theme="1"/>
        <rFont val="TH SarabunPSK"/>
        <family val="2"/>
      </rPr>
      <t xml:space="preserve">ผลสัมฤทธิ์ </t>
    </r>
    <r>
      <rPr>
        <sz val="16"/>
        <color theme="1"/>
        <rFont val="TH SarabunPSK"/>
        <family val="2"/>
      </rPr>
      <t>: ปีการศึกษา 2557 นักเรียนในโรงเรียนนำร่องโครงการของจังหวัดนราธิวาส จำนวน 3 โรง มีผลการทดสอบการศึกษาระดับชาติขั้นพื้นฐาน (Ordinary National Education Test) รายวิชาสามัญเพิ่มขึ้นร้อยละ 3 เมื่อเทียบกับผลการทดสอบการศึกษาระดับชาติขั้นพื้นฐาน (Ordinary National Education Test) ปีการศึกษา 2556</t>
    </r>
  </si>
  <si>
    <t>กระทรวงทรัพยากรธรรมชาติและสิ่งแวดล้อม</t>
  </si>
  <si>
    <t>กรม สป.กระทรวงทรัพยากรธรรมชาติและสิ่งแวดล้อม</t>
  </si>
  <si>
    <t>โครงการสร้างความร่วมมือด้านทรัพยากรธรรมชาติและสิ่งแวดล้อมในระดับพื้นที่ เพื่อรองรับการเปลี่ยนแปลงสภาวะภูมิอากาศประจำปีงบประมาณพ.ศ. 2558</t>
  </si>
  <si>
    <t>สป.กระทรวงทรัพยากรธรรมชาติและสิ่งแวดล้อม / สนง.ทสจ.นธ.</t>
  </si>
  <si>
    <r>
      <rPr>
        <b/>
        <u/>
        <sz val="16"/>
        <color theme="1"/>
        <rFont val="TH SarabunPSK"/>
        <family val="2"/>
      </rPr>
      <t>เป้าหมาย :</t>
    </r>
    <r>
      <rPr>
        <sz val="16"/>
        <color theme="1"/>
        <rFont val="TH SarabunPSK"/>
        <family val="2"/>
      </rPr>
      <t xml:space="preserve"> 1. กิจกรรมชุมชนคาร์บอนต่ำ จำนวน 2 ชุมชน โดยมีครัวเรือนในชุมชนเป้าหมายเข้าร่วมกิจกรรมไม่น้อยกว่า 50 ครัวเรือน
2. กิจกรรมเพิ่มพื้นที่สีเขียวบริเวณสถานศึกษาในจังหวัดนราธิวาส จำนวน 15โรงเรียน
</t>
    </r>
    <r>
      <rPr>
        <b/>
        <u/>
        <sz val="16"/>
        <color theme="1"/>
        <rFont val="TH SarabunPSK"/>
        <family val="2"/>
      </rPr>
      <t>ผลสัมฤทธิ์ของโครงการ :</t>
    </r>
    <r>
      <rPr>
        <sz val="16"/>
        <color theme="1"/>
        <rFont val="TH SarabunPSK"/>
        <family val="2"/>
      </rPr>
      <t xml:space="preserve"> 1. ปริมาณขยะมูลฝอยของครัวเรือนที่เข้าร่วมโครงการมีการนำกลับมาใช้ประโยชน์ ไม่น้อยกว่า ร้อยละ 30
2. ประชาชนในครัวเรือนที่เข้าร่วมโครงการฯ มีความรู้ความเข้าใจ เรื่องการคัดแยกขยะมูลฝอยกลับมาใช้ประโยชน์ใหม่ได้ไม่น้อยกว่า ร้อยละ 80 ของผู้เข้าร่วมโครงการฯ
3. จำนวนครัวเรือนเข้าร่วมกิจกรรมชุมชนคาร์บอนต่ำไม่น้อยกว่า 50 ครัวเรือน
4. มีการเพิ่มพื้นที่สีเขียวโดยการปลูกต้นไม้ในสถานศึกษาไม่น้อยกว่า 22 ไร่</t>
    </r>
  </si>
  <si>
    <t>กรม สป.กระทรวงแรงงาน</t>
  </si>
  <si>
    <t>โครงการเพิ่มประสิทธิภาพการบริหารด้านแรงงานจังหวัดชายแดนภาคใต้ (นราธิวาส)</t>
  </si>
  <si>
    <r>
      <rPr>
        <b/>
        <u/>
        <sz val="16"/>
        <color theme="1"/>
        <rFont val="TH SarabunPSK"/>
        <family val="2"/>
      </rPr>
      <t>เป้าหมาย :</t>
    </r>
    <r>
      <rPr>
        <sz val="16"/>
        <color theme="1"/>
        <rFont val="TH SarabunPSK"/>
        <family val="2"/>
      </rPr>
      <t xml:space="preserve"> 1) เป้าหมายการให้บริการกระทรวง 
แรงงาน : ประชาชนวัยแรงงานในพื้นที่มีอาชีพ/รายได้เพิ่มขึ้น
2) เป้าหมายการให้บริการหน่วยงาน : ประชาชนวัยแรงงานในพื้นที่ได้รับบริการด้านแรงงานจากบัณฑิต
</t>
    </r>
    <r>
      <rPr>
        <u/>
        <sz val="16"/>
        <color theme="1"/>
        <rFont val="TH SarabunPSK"/>
        <family val="2"/>
      </rPr>
      <t>ผลสัมฤทธิ์ :</t>
    </r>
    <r>
      <rPr>
        <sz val="16"/>
        <color theme="1"/>
        <rFont val="TH SarabunPSK"/>
        <family val="2"/>
      </rPr>
      <t xml:space="preserve"> ประชาชนวัยแรงงานในพื้นที่มีอาชีพ/รายได้เพิ่มขึ้นจากการให้บริการของบัณฑิตแรงงาน</t>
    </r>
  </si>
  <si>
    <t>สป.กระทรวงแรงงาน/สำนักงานแรงงานจังหวัดนราธิวาส</t>
  </si>
  <si>
    <t>โครงการจ้างงานเร่งด่วนและพัฒนาทักษะฝีมือเพื่อบรรเทาความเดือดร้อนด้านอาชีพ</t>
  </si>
  <si>
    <r>
      <rPr>
        <b/>
        <u/>
        <sz val="16"/>
        <color theme="1"/>
        <rFont val="TH SarabunPSK"/>
        <family val="2"/>
      </rPr>
      <t>เป้าหมาย :</t>
    </r>
    <r>
      <rPr>
        <sz val="16"/>
        <color theme="1"/>
        <rFont val="TH SarabunPSK"/>
        <family val="2"/>
      </rPr>
      <t xml:space="preserve"> ประชาชนวัยแรงงานผู้ว่างงานที่ประสบภัยธรรมชาติ/ได้รับความเดือดร้อนด้านอาชีพให้มีงานทำเป็นการชั่วคราวหรือได้รับการฝึกอาชีพ ไม่น้อยกว่า 300 คน
ผลสัมฤทธิ์ : ประชาชนวัยแรงงานในพื้นที่มีอาชีพ/รายได้เพิ่มขึ้นจากการให้บริการของบัณฑิตแรงงาน
ผลสัมฤทธิ์ : ประชาชนผู้เข้าร่วมโครงการมีงานทำชั่วคราวและมีรายได้เพิ่มขึ้น</t>
    </r>
  </si>
  <si>
    <t>กรมการปกครอง</t>
  </si>
  <si>
    <t>โครงการเพิ่มประสิทธิภาพการปฏิบัติงานของสมาชิก อส.ชุดปฏิบัติการกู้ภัย</t>
  </si>
  <si>
    <t>ฝึกอบรมสมาชิก อส.กู้ภัย จำนวน 190 คน เพื่อเพิ่มประสิทธิภาพและสมรรถนะในการปฏิบัติงาน จำนวน 2 รุ่น ๆ ละ  95 คน หลักสูตร 1 วัน</t>
  </si>
  <si>
    <t>กรมการปกครอง/
ที่ทำการปกครองจังหวัดนราธิวาส</t>
  </si>
  <si>
    <t>โครงการเพิ่มประสิทธิภาพการปฏิบัติทางยุทธวิธีแก่ปลัดอำเภอผู้เป็นหัวหน้าประจำตำบล</t>
  </si>
  <si>
    <t xml:space="preserve">ฝึกอบรมเพิ่มประสิทธิภาพการปฏิบัติทางยุทธวิธีแก่ปลัดอำเภอ ผู้เป็นหัวหน้าประจำตำบล จำนวน  1 รุ่น (75 คน) หลักสูตร 7 วัน 6 คืน (ใช้วิทยากรครูฝึกจากหน่วยปฏิบัติการพิเศษของหน่วยเฉพาะกิจนาวิกโยธินกองทัพเรือ)  </t>
  </si>
  <si>
    <t>โครงการเพิ่มประสิทธิภาพการปฏิบัติทางยุทธวิธีแก่ กำนัน/ผญบ. ในการปฏิบัติงานป้องกันพื้นที่ตำบล หมู่บ้าน</t>
  </si>
  <si>
    <t>ฝึกอบรมเพิ่มประสิทธิภาพการปฏิบัติทางยุทธวิธีกำนัน/ผญบ. จำนวน 6 รุ่น (589 คน) หลักสูตร 5 วัน 4 คืน (ใช้วิทยากรครูฝึกจากหน่วยปฏิบัติการพิเศษของหน่วยเฉพาะกิจนาวิกโยธินกองทัพเรือ)</t>
  </si>
  <si>
    <t>โครงการจัดหารถกวาดตะปูเรือใบ, รถยนต์บรรทุกน้ำสนับสนุนรถดับเพลิง ขนาด 5,000 ลิตร และรถยนต์ดับเพลิงขนาดกลางชนิดมีถังน้ำในตัว ขนาด 4,000 ลิตร สำหรับ ชุดปฏิบัติการ อส.กู้ภัย จังหวัดนราธิวาส</t>
  </si>
  <si>
    <t xml:space="preserve"> - จัดหารถกวาดตะปูเรือใบ จำนวน 1 คัน ๆ ละ 5,000,000 บาท
 - จัดหารถยนต์บรรทุกน้ำสนับสนุนรถดับเพลิง ขนาด 5,000 ลิตร จำนวน 1 คัน ๆ ละ 5,000,000 บาท
 - จัดหารถยนต์ดับเพลิงขนาดกลางชนิด มีถังน้ำในตัว ขนาด 4,000 ลิตร จำนวน 1 คัน ๆ ละ 5,500,000 บาท
</t>
  </si>
  <si>
    <t>โครงการก่อสร้างบ้านพักป้องกันจังหวัดนราธิวาส</t>
  </si>
  <si>
    <t>โครงการปรับปรุงภูมิทัศน์กองร้อย อส.จ.นธ.ที่ 1 เพื่อเตรียมเป็นศูนย์ฝึกกองกำลังประจำถิ่นจังหวัดนราธิวาส</t>
  </si>
  <si>
    <t xml:space="preserve"> - ก่อสร้างบ้านพักป้องกันจังหวัดนราธิวาส จำนวน 1 หลัง</t>
  </si>
  <si>
    <t xml:space="preserve"> - ปรับปรุงภูมิทัศน์กองร้อย อส.จ.นธ.ที่ 1 โดยการปรับพื้นที่, ขุดลอกคูน้ำ และจัดทำแนวเขตกองร้อยฯ</t>
  </si>
  <si>
    <t>โครงการพัฒนาศักยภาพคณะกรรมการหมู่บ้าน (กม.) เพื่ออำนวยความเป็นธรรมและเสริมสร้างสันติสุขชายแดนใต้</t>
  </si>
  <si>
    <t xml:space="preserve">โครงการพัฒนาศักยภาพ การปกครองท้องที่ เพื่อเสริมสร้าง ความมั่นคง </t>
  </si>
  <si>
    <r>
      <rPr>
        <b/>
        <u/>
        <sz val="16"/>
        <color theme="1"/>
        <rFont val="TH SarabunPSK"/>
        <family val="2"/>
      </rPr>
      <t>เป้าหมาย :</t>
    </r>
    <r>
      <rPr>
        <b/>
        <sz val="16"/>
        <color theme="1"/>
        <rFont val="TH SarabunPSK"/>
        <family val="2"/>
      </rPr>
      <t xml:space="preserve"> </t>
    </r>
    <r>
      <rPr>
        <sz val="16"/>
        <color theme="1"/>
        <rFont val="TH SarabunPSK"/>
        <family val="2"/>
      </rPr>
      <t xml:space="preserve">จัดฝึกอบรมกำนัน/ผญบ.เพื่อเสริมสร้างความรู้ความเข้าใจเกี่ยวกับระเบียบอำนาจหน้าที่ และการแก้ไขปัญหาเฉพาะหน้าเพื่อความมั่นคง 
</t>
    </r>
    <r>
      <rPr>
        <b/>
        <u/>
        <sz val="16"/>
        <color theme="1"/>
        <rFont val="TH SarabunPSK"/>
        <family val="2"/>
      </rPr>
      <t>ผลสัมฤทธิ์ :</t>
    </r>
    <r>
      <rPr>
        <sz val="16"/>
        <color theme="1"/>
        <rFont val="TH SarabunPSK"/>
        <family val="2"/>
      </rPr>
      <t xml:space="preserve"> กำนัน/ผญบ. สามารถบริหารจัดการกิจกรรมในหมู่บ้าน และป้องกันการก่อเหตุรุนแรงในระดับพื้นที่</t>
    </r>
  </si>
  <si>
    <t>โครงการสัมมนาเชิงปฏิบัติการปลัดอำเภอ เพื่อวางแผนการพัฒนาจังหวัด และการจัดทำแผนยุทธศาสตร์การพัฒนาจังหวัด</t>
  </si>
  <si>
    <t>โครงการฝึกอบรมข้าราชการฝ่ายปกครองตามวิถีนักปครอง</t>
  </si>
  <si>
    <t>เป้าหมาย : จัดฝึกอบรมเพื่อเสริมสร้างทักษะการปฏิบัติงานให้แก่ นายอำเภอปลัดอำเภอ เจ้าหน้าที่ปกครอง และเสมียนตราจังหวัด จำนวน 300 คน
ผลสัมฤทธ์ : กลุ่มเป้าหมายมีพฤติกรรมที่เหมาะสม  และทัศนคติต่อตำแหน่งหน้าที่ สามารถปฏิบัติหน้าที่ในสภาวการณ์ปัจจุบันได้อย่างมีประสิทธิภาพ</t>
  </si>
  <si>
    <r>
      <rPr>
        <b/>
        <u/>
        <sz val="16"/>
        <color theme="1"/>
        <rFont val="TH SarabunPSK"/>
        <family val="2"/>
      </rPr>
      <t>เป้าหมาย :</t>
    </r>
    <r>
      <rPr>
        <b/>
        <sz val="16"/>
        <color theme="1"/>
        <rFont val="TH SarabunPSK"/>
        <family val="2"/>
      </rPr>
      <t xml:space="preserve"> </t>
    </r>
    <r>
      <rPr>
        <sz val="16"/>
        <color theme="1"/>
        <rFont val="TH SarabunPSK"/>
        <family val="2"/>
      </rPr>
      <t xml:space="preserve">จัดฝึกอบรมการจัดทำแผนยุทธศาสตร์การพัฒนาจังหวัดและอำเภอ ปลัดอำเภอ จำนวน 154 คน
</t>
    </r>
    <r>
      <rPr>
        <b/>
        <u/>
        <sz val="16"/>
        <color theme="1"/>
        <rFont val="TH SarabunPSK"/>
        <family val="2"/>
      </rPr>
      <t>ผลสัมฤทธิ์ :</t>
    </r>
    <r>
      <rPr>
        <sz val="16"/>
        <color theme="1"/>
        <rFont val="TH SarabunPSK"/>
        <family val="2"/>
      </rPr>
      <t xml:space="preserve"> ปลัดอำเภอสามารถจัดทำแผนยุทธศาสตร์การพัฒนาจังหวัดและอำเภอตามกระบวนการฯ ได้อย่างถูกต้องและมีประสิทธิภาพ</t>
    </r>
  </si>
  <si>
    <r>
      <rPr>
        <b/>
        <u/>
        <sz val="16"/>
        <color theme="1"/>
        <rFont val="TH SarabunPSK"/>
        <family val="2"/>
      </rPr>
      <t>เป้าหมาย :</t>
    </r>
    <r>
      <rPr>
        <b/>
        <sz val="16"/>
        <color theme="1"/>
        <rFont val="TH SarabunPSK"/>
        <family val="2"/>
      </rPr>
      <t xml:space="preserve"> </t>
    </r>
    <r>
      <rPr>
        <sz val="16"/>
        <color theme="1"/>
        <rFont val="TH SarabunPSK"/>
        <family val="2"/>
      </rPr>
      <t xml:space="preserve">จัดฝึกอบรม กม. เพื่อให้ความรู้ ทักษะ และแลกเปลี่ยนประสบการณ์ จำนวน 589 หมู่บ้านๆ ละ 10 คน
</t>
    </r>
    <r>
      <rPr>
        <b/>
        <u/>
        <sz val="16"/>
        <color theme="1"/>
        <rFont val="TH SarabunPSK"/>
        <family val="2"/>
      </rPr>
      <t>ผลสัมฤทธิ์ :</t>
    </r>
    <r>
      <rPr>
        <sz val="16"/>
        <color theme="1"/>
        <rFont val="TH SarabunPSK"/>
        <family val="2"/>
      </rPr>
      <t xml:space="preserve"> กม. ที่ผ่านการฝึกอบรมสามารถปฏิบัติหน้าที่ได้อย่างมีประสิทธิภาพและมีทักษะเรื่องอำนวยความเป็นธรรม</t>
    </r>
  </si>
  <si>
    <t>กระทรวง สำนักนายกรัฐมนตรี</t>
  </si>
  <si>
    <t>กรมประชาสัมพันธ์</t>
  </si>
  <si>
    <t>โครงการประชาสัมพันธ์ ศาสนาความจริงที่ต้องเปิดเผย</t>
  </si>
  <si>
    <r>
      <rPr>
        <b/>
        <u/>
        <sz val="16"/>
        <color theme="1"/>
        <rFont val="TH SarabunPSK"/>
        <family val="2"/>
      </rPr>
      <t>เป้าหมาย :</t>
    </r>
    <r>
      <rPr>
        <sz val="16"/>
        <color theme="1"/>
        <rFont val="TH SarabunPSK"/>
        <family val="2"/>
      </rPr>
      <t xml:space="preserve"> - จัดเวทีเสวนา "เข้าใจ เข้าถึง อิสลาม 1 ครั้ง 40 คน
 - จัดอบรม เครือข่ายเยาวชนดี สังคมไทยดี 1 ครั้ง 60 คน      
</t>
    </r>
    <r>
      <rPr>
        <b/>
        <u/>
        <sz val="16"/>
        <color theme="1"/>
        <rFont val="TH SarabunPSK"/>
        <family val="2"/>
      </rPr>
      <t>ผลสัมฤทธิ์ :</t>
    </r>
    <r>
      <rPr>
        <sz val="16"/>
        <color theme="1"/>
        <rFont val="TH SarabunPSK"/>
        <family val="2"/>
      </rPr>
      <t xml:space="preserve"> กลุ่มเป้าหมายรับรู้และเข้าใจหลักการที่ถูกต้องนำมาสู่ความร่วมมือในการแก้ไขปัญหาและพัฒนาจังหวัดชายแดนภาคใต้</t>
    </r>
  </si>
  <si>
    <t xml:space="preserve">กรมประชาสัมพันธ์/ สำนักงานประชาสัมพันธ์จังหวัดนราธิวาส </t>
  </si>
  <si>
    <t>โครงการประชาสัมพันธ์มายไอดอลคนต้นแบบจังหวัดนราธิวาส</t>
  </si>
  <si>
    <r>
      <rPr>
        <b/>
        <u/>
        <sz val="16"/>
        <color theme="1"/>
        <rFont val="TH SarabunPSK"/>
        <family val="2"/>
      </rPr>
      <t>เป้าหมาย :</t>
    </r>
    <r>
      <rPr>
        <sz val="16"/>
        <color theme="1"/>
        <rFont val="TH SarabunPSK"/>
        <family val="2"/>
      </rPr>
      <t xml:space="preserve"> จัดสัมนาเครือข่ายประชาสัมพันธ์ 1 ครั้ง 100 คน              
</t>
    </r>
    <r>
      <rPr>
        <b/>
        <u/>
        <sz val="16"/>
        <color theme="1"/>
        <rFont val="TH SarabunPSK"/>
        <family val="2"/>
      </rPr>
      <t>ผลสัมฤทธิ์ :</t>
    </r>
    <r>
      <rPr>
        <sz val="16"/>
        <color theme="1"/>
        <rFont val="TH SarabunPSK"/>
        <family val="2"/>
      </rPr>
      <t xml:space="preserve"> กลุ่มเป้าหมายมีความเชื่อมั่นต่อข้อมูลข่าวสารที่สำนักงานประชาสัมพันธ์จังหวัดนราธิวาสผลิตและนำไปขยายผลการประชาสัมพันธ์</t>
    </r>
  </si>
  <si>
    <t>โครงการประชาสัมพันธ์ ป้องกันแก้ไขปัญหาสาธารณภัยและภาวะวิกฤติ</t>
  </si>
  <si>
    <r>
      <rPr>
        <b/>
        <u/>
        <sz val="16"/>
        <color theme="1"/>
        <rFont val="TH SarabunPSK"/>
        <family val="2"/>
      </rPr>
      <t>เป้าหมาย :</t>
    </r>
    <r>
      <rPr>
        <sz val="16"/>
        <color theme="1"/>
        <rFont val="TH SarabunPSK"/>
        <family val="2"/>
      </rPr>
      <t xml:space="preserve"> สัมมนาสื่อมวลชนและเจ้าหน้าที่ประชาสัมพันธ์ 1 ครั้ง 40 คน </t>
    </r>
    <r>
      <rPr>
        <b/>
        <u/>
        <sz val="16"/>
        <color theme="1"/>
        <rFont val="TH SarabunPSK"/>
        <family val="2"/>
      </rPr>
      <t>ผลสัมฤทธิ์ :</t>
    </r>
    <r>
      <rPr>
        <sz val="16"/>
        <color theme="1"/>
        <rFont val="TH SarabunPSK"/>
        <family val="2"/>
      </rPr>
      <t xml:space="preserve"> กลุ่มเป้าหมายรับทราบแนวทางเพื่อเตรียมความพร้อมในการเผยแพร่ประชาสัมพันธ์สู่ประชาชนกรณีเกิดสาธารณภัย</t>
    </r>
  </si>
  <si>
    <t>โครงการประชาสัมพันธ์ เทิดทูนสถาบันพระมหากษัตริย์</t>
  </si>
  <si>
    <r>
      <rPr>
        <b/>
        <u/>
        <sz val="16"/>
        <color theme="1"/>
        <rFont val="TH SarabunPSK"/>
        <family val="2"/>
      </rPr>
      <t>เป้าหมาย :</t>
    </r>
    <r>
      <rPr>
        <sz val="16"/>
        <color theme="1"/>
        <rFont val="TH SarabunPSK"/>
        <family val="2"/>
      </rPr>
      <t xml:space="preserve"> สัมมนาสื่อมวลชน นักจัดรายการวิทยุ และศึกษาดูงานโครงการอันเนื่องมาจากพระราชดำริ 1 ครั้ง 25 คน
</t>
    </r>
    <r>
      <rPr>
        <b/>
        <u/>
        <sz val="16"/>
        <color theme="1"/>
        <rFont val="TH SarabunPSK"/>
        <family val="2"/>
      </rPr>
      <t>ผลสัมฤทธิ์ :</t>
    </r>
    <r>
      <rPr>
        <sz val="16"/>
        <color theme="1"/>
        <rFont val="TH SarabunPSK"/>
        <family val="2"/>
      </rPr>
      <t xml:space="preserve"> สำนักงานประชาสัมพันธ์จังหวัดนราธิวาสมีเครือข่ายสื่อมวลชนและผู้จัดรายการวิทยุที่สามารถเผยแพร่ประชาสัมพันธ์ข้อมูลโครงการพระราชดำริและพระมหากรุณาธิคุณของสถาบันพระมหากษัตริย์ที่ทรงมีต่อพสกนิกรชาวจังหวัดนราธิวาส</t>
    </r>
  </si>
  <si>
    <t>กรมส่งเสริมการเกษตร</t>
  </si>
  <si>
    <t>กรมส่งเสริมการเกษตร/สนง.เกษตรจังหวัดนราธิวาส</t>
  </si>
  <si>
    <t>โครงการแข่งขันกีฬาสร้างความสัมพันธ์จังหวัดนราธิวาส (งานกาชาด)</t>
  </si>
  <si>
    <r>
      <rPr>
        <b/>
        <u/>
        <sz val="16"/>
        <color theme="1"/>
        <rFont val="TH SarabunPSK"/>
        <family val="2"/>
      </rPr>
      <t xml:space="preserve">เป้าหมาย : </t>
    </r>
    <r>
      <rPr>
        <sz val="16"/>
        <color theme="1"/>
        <rFont val="TH SarabunPSK"/>
        <family val="2"/>
      </rPr>
      <t xml:space="preserve">1.เชิงปริมาณ ประชาชนจังหวัดนราธิวาส และจังหวัดใกล้เคียงในพื้นที่เป้าหมายเข้าร่วมกิจกรรมกีฬา นันทนาการ จำนวน 10,000 คน
2.เชิงคุณภาพ ร้อยละ 70 ของผู้เข้าร่วมกิจกรรมเกิดความพึงพอใจในการเข้าร่วมกิจกรรม
</t>
    </r>
    <r>
      <rPr>
        <b/>
        <u/>
        <sz val="16"/>
        <color theme="1"/>
        <rFont val="TH SarabunPSK"/>
        <family val="2"/>
      </rPr>
      <t xml:space="preserve">ผลสัมฤทธิ์ : </t>
    </r>
    <r>
      <rPr>
        <sz val="16"/>
        <color theme="1"/>
        <rFont val="TH SarabunPSK"/>
        <family val="2"/>
      </rPr>
      <t>1.มีนักเรียน นักศึกษา เยาวชน และประชาชนเข้าร่วมโครงการ 10,000 คน
2.เพื่อระดมการใช้ทรัพยากรในท้องถิ่นมาใช้ในการพัฒนากีฬา
3.เพื่อเปิดโอกาสให้นักเรียน นักศึกษา เยาวชนและประชาชนของจังหวัดนราธิวาสได้เล่นและแข่งขันกีฬากันอย่างทั่วถึง
4.นักเรียน นักศึกษา เยาวชนและประชาชน มีทักษะและประสบการณ์ในการแข่งขันกีฬามากยิ่งขึ้น
5.นักเรียน นักศึกษา เยาวชน และประชาชน ที่เข้าร่วมการแข่งขันมีสุขภาพร่างกายแข็งแรง สมบูรณ์ มีระเบียบ วินัย และเป็นการปลูกฝังคุณธรรม จริยธรรม ความเป็นผู้มีน้ำใจนักกีฬาเอื้ออาทรต่อกัน และสร้างความสัมพันธ์กันในด้านอื่นๆ ที่ก่อประโยชน์ต่อสังคม และประเทศชาติต่อไป
6.ประชาชนและนักท่องเที่ยวมีความเชื่อมั่นและเดินทางมาท่องเที่ยวจังหวัดนราธิวาสเพิ่มมากขึ้น</t>
    </r>
  </si>
  <si>
    <t>กรม สป.กระทรวงการท่องเที่ยวและกีฬา/สนง.ท่องเที่ยวและกีฬาจังหวัดนราธิวาส</t>
  </si>
  <si>
    <t>โครงการแข่งขันนกเขาชวาเสียง IMT-GT ชิงถ้วยพระราชทานสมเด็จพระเจ้าลูกเธอ เจ้าฟ้าหญิงจุฬาภรณ์ วลัยลักษณ์ อัครราชกุมารี และการแข่งขันนกกรงหัวจุก</t>
  </si>
  <si>
    <r>
      <rPr>
        <b/>
        <u/>
        <sz val="16"/>
        <color theme="1"/>
        <rFont val="TH SarabunPSK"/>
        <family val="2"/>
      </rPr>
      <t>เป้าหมาย :</t>
    </r>
    <r>
      <rPr>
        <sz val="16"/>
        <color theme="1"/>
        <rFont val="TH SarabunPSK"/>
        <family val="2"/>
      </rPr>
      <t xml:space="preserve"> 1.เชิงปริมาณ ประชาชนจากประเทศไทย และจากประเทศมาเลเซีย อินโดนีเซีย สิงคโปร์ เข้าร่วมกิจกรรมการแข่งขันนกเขาชวาเสียง และกิจกรรมนันทนาการ จำนวน 10,000 คน
</t>
    </r>
    <r>
      <rPr>
        <b/>
        <u/>
        <sz val="16"/>
        <color theme="1"/>
        <rFont val="TH SarabunPSK"/>
        <family val="2"/>
      </rPr>
      <t>ผลสัมฤทธิ์ :</t>
    </r>
    <r>
      <rPr>
        <sz val="16"/>
        <color theme="1"/>
        <rFont val="TH SarabunPSK"/>
        <family val="2"/>
      </rPr>
      <t xml:space="preserve"> ประชาชนผู้เข้าร่วมกิจกรรมเกิดความพึงพอใจและรู้จักใช้เวลาว่างให้เกิดประโยชน์ต่อชุมชนและประเทศชาติ นักท่องเที่ยวเดินทางมาจังหวัดนราธิวาสเพิ่มมากขึ้น รวมทั้งเด็ก เยาวชน และประชาชน มีความจงรักภักดีต่อสถาบันพระมหากษัตริย์</t>
    </r>
  </si>
  <si>
    <t>โครงการแข่งขันกีฬาเชื่อมความสามัคคีในจังหวัดชายแดนภาคใต้</t>
  </si>
  <si>
    <r>
      <rPr>
        <b/>
        <u/>
        <sz val="16"/>
        <color theme="1"/>
        <rFont val="TH SarabunPSK"/>
        <family val="2"/>
      </rPr>
      <t>เป้าหมาย :</t>
    </r>
    <r>
      <rPr>
        <sz val="16"/>
        <color theme="1"/>
        <rFont val="TH SarabunPSK"/>
        <family val="2"/>
      </rPr>
      <t xml:space="preserve"> เด็ก เยาวชน และประชาชน ใน 5จังหวัดชายแดนภาคใต้มีอุปกรณ์กีฬาใช้ฝึกซ้อมและแข่งขัน
</t>
    </r>
    <r>
      <rPr>
        <b/>
        <u/>
        <sz val="16"/>
        <color theme="1"/>
        <rFont val="TH SarabunPSK"/>
        <family val="2"/>
      </rPr>
      <t>ผลสัมฤทธิ์ :</t>
    </r>
    <r>
      <rPr>
        <sz val="16"/>
        <color theme="1"/>
        <rFont val="TH SarabunPSK"/>
        <family val="2"/>
      </rPr>
      <t xml:space="preserve"> เด็ก เยาวชน และประชาชน ใน 5จังหวัดชายแดนภาคใต้ มีความพึงพอใจ มีความรัก ความสามัคคี และรู้จักการใช้เวลาว่างให้เกิดประโยชน์ด้วยการออกกำลังกาย เล่นกีฬา และกิจกรรมนันทนาการ</t>
    </r>
  </si>
  <si>
    <t>โครงการจัดการแข่งขันกีฬาพื้นบ้านสมานฉันท์</t>
  </si>
  <si>
    <r>
      <t>เป้าหมาย :</t>
    </r>
    <r>
      <rPr>
        <sz val="16"/>
        <color theme="1"/>
        <rFont val="TH SarabunPSK"/>
        <family val="2"/>
      </rPr>
      <t xml:space="preserve"> เด็ก เยาวชน และประชาชน ใน 5จังหวัดชายแดนภาคใต้แข่งขันกีฬาพื้นบ้านและร่วมกิจกรรมนันทนาการร่วมกัน</t>
    </r>
    <r>
      <rPr>
        <b/>
        <u/>
        <sz val="16"/>
        <color theme="1"/>
        <rFont val="TH SarabunPSK"/>
        <family val="2"/>
      </rPr>
      <t xml:space="preserve">
ผลสัมฤทธิ์ :</t>
    </r>
    <r>
      <rPr>
        <sz val="16"/>
        <color theme="1"/>
        <rFont val="TH SarabunPSK"/>
        <family val="2"/>
      </rPr>
      <t xml:space="preserve"> เด็ก เยาวชน และประชาชน ใน 5จังหวัดชายแดนภาคใต้ มีความพึงพอใจ มีความรัก ความสามัคคี และรู้จักการใช้เวลาว่างให้เกิดประโยชน์ ด้วยการออกกำลังกาย เล่นกีฬา และกิจกรรมนันทนาการ</t>
    </r>
  </si>
  <si>
    <t>โครงการส่งท้ายปีเก่าต้อนรับปีใหม่(เห็นตะวันก่อนใคร) จังหวัดนราธิาส</t>
  </si>
  <si>
    <r>
      <rPr>
        <b/>
        <u/>
        <sz val="16"/>
        <color theme="1"/>
        <rFont val="TH SarabunPSK"/>
        <family val="2"/>
      </rPr>
      <t>เป้าหมาย :</t>
    </r>
    <r>
      <rPr>
        <sz val="16"/>
        <color theme="1"/>
        <rFont val="TH SarabunPSK"/>
        <family val="2"/>
      </rPr>
      <t xml:space="preserve"> 1.เด็ก เยาวชน ประชาชน และนักท่องเที่ยวจากพื้นที่จังหวัดนราธิวาสและจังหวัดใกล้เคียง 5,000 คน
2.นักท่องเที่ยวจากประเทศมาเลเซีย 300 คน
</t>
    </r>
    <r>
      <rPr>
        <b/>
        <u/>
        <sz val="16"/>
        <color theme="1"/>
        <rFont val="TH SarabunPSK"/>
        <family val="2"/>
      </rPr>
      <t>ผลสัมฤทธิ์ :</t>
    </r>
    <r>
      <rPr>
        <sz val="16"/>
        <color theme="1"/>
        <rFont val="TH SarabunPSK"/>
        <family val="2"/>
      </rPr>
      <t xml:space="preserve"> 1.มีนักท่องเที่ยวภายในจังหวัด ต่างจังหวัด และประเทศมาเลเซียเข้ามาท่องเที่ยวในอำเภอตากใบ และจังหวัดนราธิวาสมากขึ้น
2.ประชาชนในอำเภอตากใบและจังหวัดนราธิวาส มีรายได้เพิ่มมากขึ้น
3.แหล่งท่องเที่ยวในจังหวัดนราธิวาส เป็นที่รู้จักของนักท่องเที่ยวและมาเลเซียมากขึ้น</t>
    </r>
  </si>
  <si>
    <t>กรม  การกีฬาแห่งประเทศไทย</t>
  </si>
  <si>
    <t>ก่อสร้างโรงพลศึกษาความจุ 4,000 ที่นั่ง (แบบปรับอากาศ)  จำนวน 1 หลัง ภายในสนามกีฬาต.โคกเคียน อ.เมือง จ.นราธิวาส</t>
  </si>
  <si>
    <t>ตามรูปแบบรายการและงบประมาณที่การกีฬาแห่งประเทศไทยกำหนด</t>
  </si>
  <si>
    <t>ศูนย์การกีฬาแห่งประเทศไทยจังหวัดนราธิวาส</t>
  </si>
  <si>
    <t>ก่อสร้างสระว่ายน้ำระบบโอโซน ขนาด 50 เมตร พร้อมอัฒจันทร์จุ 1,500 ที่นั่งจำนวน 1 หลัง ภายในสนามกีฬา จ. นราธิวาส ต.โคกเคียน อ.เมือง จ.นราธิวาส</t>
  </si>
  <si>
    <r>
      <t>เป้าหมาย : 1.เ</t>
    </r>
    <r>
      <rPr>
        <sz val="16"/>
        <color theme="1"/>
        <rFont val="TH SarabunPSK"/>
        <family val="2"/>
      </rPr>
      <t>พื่อรองรับการจัดแข่งขันกีฬาว่ายน้ำภายในจังหวัดนราธิวาส</t>
    </r>
    <r>
      <rPr>
        <b/>
        <u/>
        <sz val="16"/>
        <color theme="1"/>
        <rFont val="TH SarabunPSK"/>
        <family val="2"/>
      </rPr>
      <t xml:space="preserve">
</t>
    </r>
    <r>
      <rPr>
        <sz val="16"/>
        <color theme="1"/>
        <rFont val="TH SarabunPSK"/>
        <family val="2"/>
      </rPr>
      <t xml:space="preserve">2.เพื่อใช้เป็นสถานที่ในการ
ฝึกทักษะด้านกีฬาว่ายน้ำให้กับเยาวชนและประชาชนในพื้นที่จังหวัดนราธิวาส
3.เพื่อรองรับการเป็นเจ้าภาพจัดการแข่งขันกีฬาว่ายน้ำของจังหวัดนราธิวาส </t>
    </r>
    <r>
      <rPr>
        <b/>
        <u/>
        <sz val="16"/>
        <color theme="1"/>
        <rFont val="TH SarabunPSK"/>
        <family val="2"/>
      </rPr>
      <t xml:space="preserve">
</t>
    </r>
    <r>
      <rPr>
        <sz val="16"/>
        <color theme="1"/>
        <rFont val="TH SarabunPSK"/>
        <family val="2"/>
      </rPr>
      <t>4.เพื่อเป็นสถานที่ฝึกซ้อมของ
นักกีฬาตัวแทนจังหวัดนราธิวาส 
ในการเข้าร่วมการแข่งขันกีฬา
ว่ายน้ำ
ผลสัมฤทธิ์ : จังหวัดนราธิวาสมีสระว่ายน้ำที่ได้มาตรฐาน  เพื่อใช้จัดแข่งขันกีฬาว่ายน้ำ</t>
    </r>
  </si>
  <si>
    <t xml:space="preserve">ก่อสร้างโรงพลศึกษาความจุ 1,000 ที่นั่ง จำนวน 1 หลังภายในเขตเทศบาลเมืองสุไหงโกลกต.สุไหงโกลก อ.สุไหงโกลก จ.นราธิวาส </t>
  </si>
  <si>
    <t>กรม ส่งเสริมการปกครองท้องถิ่น</t>
  </si>
  <si>
    <t>โครงการก่อสร้างปรับปรุงตลาดสดเทสบาลเมืองนราธิวาส</t>
  </si>
  <si>
    <t>ดำเนินการปรับปรุงอาคารตลาดสดเทศบาลฯ พื้นที่ประมาณ 968 ตาตรางเมตร (รายละเอียดตามแบบแปลนเทศบาลกำหนด)</t>
  </si>
  <si>
    <t>กระทรวง คมนาคม</t>
  </si>
  <si>
    <t>กรม ทางหลวงชนบท</t>
  </si>
  <si>
    <t>ก่อสร้างถนนลาดยางแล้วเสร็จ ระยะทาง3.000 กม.</t>
  </si>
  <si>
    <t xml:space="preserve">กรม ทางหลวงชนบท สทช.12/
ทชจ.นราธิวาส
</t>
  </si>
  <si>
    <t>ก่อสร้างถนนลาดยาง AC สายสามแยกเกษตร-บ.ไอปาเซะต.ตันหยงลิมอ อ.ระแงะ จ.นราธิวาส</t>
  </si>
  <si>
    <t>ก่อสร้างถนนลาดยางแล้วเสร็จ ระยะทาง2.500 กม.</t>
  </si>
  <si>
    <t xml:space="preserve">ก่อสร้างถนนลาดยาง AC สายบ.ตันหยง-บ.เจาะกือแยง ต.สามัคคี อ.รือเสาะ จ.นราธิวาส </t>
  </si>
  <si>
    <t>ก่อสร้างถนนลาดยาง AC สายแยกทช.นธ. 4013 – บ.น้ำหอม(ตอนที่ 3)ต.ดุซงญอ อ.จะแนะ จ.นราธิวาส</t>
  </si>
  <si>
    <t>ก่อสร้างถนนลาดยางแล้วเสร็จ ระยะทาง3.925 กม.</t>
  </si>
  <si>
    <t>ก่อสร้างถนนลาดยาง AC สายแยกทล. 4057-บ.ต้นไม้สูง ต.ปาเสมัส อ.สุไหงโก-ลก จ.นราธิวาส</t>
  </si>
  <si>
    <t>ก่อสร้างถนนลาดยาง AC สาย บ.ธรรมเจริญ – บ.สันติภักดี ต.โคกสะตอ อ.รือเสาะ จ.นราธิวาส</t>
  </si>
  <si>
    <t>ก่อสร้างถนนลาดยาง AC สาย บ.ไอร์จือเราะ – บ.ราษฎร์พัฒนา ต.มาโมง อ.สุคิริน จ.นราธิวาส</t>
  </si>
  <si>
    <t>ก่อสร้างถนนลาดยาง AC สาย แยกทช.นธ. 4019 – บ.ป่าหวาย ต.สุไหงปาดี อ.สุไหงปาดี จ.นราธิวาส</t>
  </si>
  <si>
    <t>ก่อสร้างถนนลาดยางแล้วเสร็จ ระยะทาง3.585 กม.</t>
  </si>
  <si>
    <t>ก่อสร้างถนนลาดยาง AC สายแยกทล. 42 – บ.มูโน๊ะ ต.นานาค อ.ตากใบ จ.นราธิวาส</t>
  </si>
  <si>
    <t>ก่อสร้างถนนลาดยาง ACสาย แยก ทช.นธ. 4007 -  สหกรณ์นิคมบาเจาะ ต.โคกเคียนอ.เมือง  จ.นราธิวาส</t>
  </si>
  <si>
    <t>ก่อสร้างถนนลาดยางแล้วเสร็จ ระยะทาง3.800 กม.</t>
  </si>
  <si>
    <t>ก่อสร้างถนนลาดยาง ACสาย แยก ทล.4271 – จุฬาภรณ์พัฒนา 12 ต.สุคิริน อ.สุคิริน จ.นราธิวาส</t>
  </si>
  <si>
    <t>ก่อสร้างถนนลาดยางแล้วเสร็จ ระยะทาง3.500 กม.</t>
  </si>
  <si>
    <t>กระทรวงอุตสาหกรรม</t>
  </si>
  <si>
    <t>กรม/สำนักงานปลัดกระทรวงอุตสาหกรรม</t>
  </si>
  <si>
    <t>โครงการการสร้างและพัฒนาเครือข่ายอุตสาหกรรมรักษ์สิ่งแวดล้อม</t>
  </si>
  <si>
    <t>330 ราย/ชุมชนและประชาชนที่อยู่ใกล้สถานประกอบการมีคุณภาพชีวิตที่ดีขึ้น</t>
  </si>
  <si>
    <t>กรม/สำนักงานปลัดกระทรวงอุตสาหกรรม/สนง.อุตสาหกรรมจังหวัดนราธิวาส</t>
  </si>
  <si>
    <t>โครงการการส่งเสริมการพัฒนาอุตสาหกรรมในส่วนภูมิภาค</t>
  </si>
  <si>
    <t>550 ราย/ผู้ประกอบการและสถานประกอบการได้รับการดูแลอย่างทั่วถึงและอุตสาหกรรมได้รับบริการ</t>
  </si>
  <si>
    <t>โครงการการบริหารจัดการลุ่มน้ำและการวางระบบธรรมาภิบาลสิ่งแวดล้อม</t>
  </si>
  <si>
    <t>5  ราย/ภาพรวมทางด้านสิ่งแวดล้อมและความปลอดภัยในจังหวัดดีขึ้น</t>
  </si>
  <si>
    <t>โครงการจัดทำฐานข้อมูลอุตสาหกรรมเพื่อการชี้นำเตือนภัยเศรษฐกิจอุตสาหกรรมระดับจังหวัด</t>
  </si>
  <si>
    <t>204 ราย/ผู้บริหารและผู้ประกอบการได้นำข้อมูลไปเพื่อดำเนินการวางแผนด้านเศรษฐกิจและการลงทุน</t>
  </si>
  <si>
    <t>โครงการส่งเสริมและพัฒนาสถานประกอบการสู่อุตสาหกรรมสีเขียว</t>
  </si>
  <si>
    <t>15 ราย/เพื่อมุ่งให้ภาคอุตสาหกรรมสามารถอยู่ร่วมกันกับสังคม ชุมชน และประชาชนอย่างยั่งยืน</t>
  </si>
  <si>
    <t>โครงการการพัฒนาขีดความสามารถในการแข่งขันของอุตสาหกรรมแปรรูปการเกษตรในภูมิภาค</t>
  </si>
  <si>
    <t>2 ราย/สถานประกอบการ SMEs อุตสาหกรรมแปรรูปการเกษตรในภูมิภาคมีความเข้มแข็งสามารถแข่งขันได้ในตลาดโลก</t>
  </si>
  <si>
    <t>โครงการติดตามประเมินผลตามนโยบายยุทธศาสตร์</t>
  </si>
  <si>
    <t>24 ครั้ง/กำกับ ติดตามประเมินผลการดำเนินงานของสำนักงานฯได้อย่างสัมฤทธิ์ผล</t>
  </si>
  <si>
    <t>โครงการพัฒนาและผลักดันแผนยุทธศาสตร์กระทรวงอุตสาหกรรม</t>
  </si>
  <si>
    <r>
      <t>60 ราย/</t>
    </r>
    <r>
      <rPr>
        <sz val="16"/>
        <color rgb="FF000000"/>
        <rFont val="TH SarabunPSK"/>
        <family val="2"/>
      </rPr>
      <t>การพัฒนาแผนยุทธศาสตร์และการผลักดันแผนให้สามารถนำไปใช้เป็นกรอบในการดำเนินงาน กำกับติดตามประเมินผลการดำเนินงานของสำนักงานอุตสาหกรรมจังหวัดได้อย่างสัมฤทธิ์ผล</t>
    </r>
  </si>
  <si>
    <t>โครงการมาตรฐานผลิตภัณฑ์ชุมชน(มผช.)</t>
  </si>
  <si>
    <t>30 ราย/ผลิตภัณฑ์ชุมชนได้รับการรับรองและแสดงเครื่องหมายการรับรองเพื่อส่งเสริมด้านการตลาดผลิตภัณฑ์ให้เป็นที่ยอมรับอย่างแพร่หลายสร้างความมั่นใจให้กับผู้บริโภคในการเลือกซื้อผลิตภัณฑ์ชุมชนทั้งในประเทศและต่างประเทศ</t>
  </si>
  <si>
    <t>โครงการชี้แจงการจัดทำข้อมูล GPP ในภาคอุตสาหกรรมและเหมืองแร่ให้กับผู้ประกอบการเพื่อสร้าง  ความเข้าใจและความน่าเชื่อถือของข้อมูล</t>
  </si>
  <si>
    <t>80 ราย/ทำให้ผู้ประกอบการมีศักยภาพในการตัดสินใจว่าจะเพิ่มการลงทุน หรือขยายกิจการหรือไม่ ทำให้ผู้ประกอบการมีศักยภาพในการตัดสินใจประกอบธุรกิจอุตสาหกรรม และพัฒนาธุรกิจอุตสาหกรรมด้วยตนเองได้</t>
  </si>
  <si>
    <t xml:space="preserve">20 ราย/ผู้ประกอบการที่สนใจ
จะขยายการลงทุนหรือปรับปรุงกิจการเดิมของตน เพื่อให้มียอดขายเพิ่มขึ้น  มีการจ้างงานเพิ่มขึ้น และประสิทธิภาพการผลิต สามารถลดต้นทุนการผลิตได้
</t>
  </si>
  <si>
    <t>โครงการพัฒนาบรรจุภัณฑ์ผลิตภัณฑ์ชุมชน</t>
  </si>
  <si>
    <t>10 ราย/ผู้ประกอบการที่ได้รับการสนับสนุนด้านบรรจุภัณฑ์ สามารถแข่งขันได้ในตลาดสากล และสามารถขยายตลาดเพิ่มมากขึ้น อันจะนำไปสู่รายได้เพิ่มขึ้น</t>
  </si>
  <si>
    <t>โครงการพัฒนาผู้ประกอบการธุรกิจอุตสาหกรรม (คพอ.) ปี2558</t>
  </si>
  <si>
    <t>โครงการส่งเสริมการปลูกข้าวในพื้นที่นาร้างที่มีศักยภาพ จังหวัดนราธิวาส
 - กิจกรรมส่งเสริมการทำนา
 - กิจกรรมการจัดการศัตรูข้าวโดยชีววิธี</t>
  </si>
  <si>
    <t>เป้าหมาย 200 ไร่ เกษตรกร 100 ราย
 - เกษตรกรมีข้าวเพื่อไว้บริโภคจำนวน 70,000 กิโลกรัม
 - เกษตรกรมีพันธุ์ข้าวสำหรับทำพันธุ์จำนวน 9,000 กิโลกรัม
เป้าหมาย 200 ไร่ เกษตรกร 100 ราย
 - เกษตรกรสามารถลดการใช้สารเคมี 
ร้อยละ 60</t>
  </si>
  <si>
    <t>โครงการเพิ่มประสิทธิภาพการผลิตปาล์มน้ำมัน 
กิจกรรมฝึกอบรมเชิงปฏิบัติการ "เกษตรกรร่วมโครงการนำร่องส่งเสริม การเพิ่มผลผลิตปาล์มน้ำมัน"</t>
  </si>
  <si>
    <t>เป้าหมาย 13 อำเภอๆ ละ 50 ราย รวม 650 ราย 
 - เกษตรกรได้รับความรู้เรื่องการจัดการสวนปาล์มน้ำมัน ให้มีประสิทธิภาพ
 - เกษตรกรมีรายได้เพิ่มขึ้น
 - มีการเพิ่มประสิทธิภาพการผลิตปาล์มน้ำมัน</t>
  </si>
  <si>
    <t>โครงการส่งเสริมประสิทธิภาพการผลิตยางพารา
กิจกรรมส่งเสริมการปลูกพืชแซม/ร่วมยาง</t>
  </si>
  <si>
    <t>เป้าหมาย 130 แปลง 
- เกษตรกรมีรายได้จากการปลูกพืชร่วม/แซมยาง จำนวน 130 แปลง</t>
  </si>
  <si>
    <t>โครงการพัฒนาการผลิตพืชอาหารในโรงเรียนและชุมชน
 - กิจกรรมจัดทำแผนการผลิตพืช และแผนประกอบอาหารในโรงเรียนและชุมชน
 - กิจกรรมอบรมครู นักเรียน และชุมชน เพื่อเรียนรู้การผลิตทางการเกษตรและแปรรูปถนอมอาหารกิจกรรมสนับสนุนปัจจัยการผลิตในโรงเรียน และชุมชน</t>
  </si>
  <si>
    <t>เป้าหมาย 11 โรงเรียน
 - ครูและนักเรียนมีความรู้ในการผลิตพืชและสามารถเพิ่มผลผลิตให้แก่โครงการเกษตรเพื่ออาหารกลางวันในโรงเรียน
 - เกษตรกรในชุมชนสามารถผลิตพืชไว้บริโภคในครัวเรือน และเพิ่มผลผลิตเข้าสู่โรงเรียน
 - โรงเรียนเป็นแหล่งเรียนรู้ด้านเศรษฐกิจพอเพียงให้กับชุมชน</t>
  </si>
  <si>
    <t>โครงการสร้างเอกลักษณ์และคุณค่าลองกอง ต้นตำรับสุดยอดผลไม้เมืองนรา
 - กิจกรรมการจัดทำบรรจุภัณฑ์ลองกองภายใต้แบรนด์ “ลองกอง ต้นตำรับสุดยอดผลไม้แห่งเมืองนรา”
 - กิจกรรมการประชาสัมพันธ์เพื่อสร้างแบรนด์ “ลองกอง ต้นตำรับสุดยอดผลไม้แห่งเมืองนรา”
 - กิจกรรมการจัดงาน “มหกรรมผลไม้และของดีนราธิวาส”
 - กิจกรรมการประเมินและสรุปผล</t>
  </si>
  <si>
    <t>เป้าหมาย 13 อำเภอ  25 ศูนย์คัดแยก
 - สามารถเพิ่มสัดส่วนทางการตลาดเพิ่มมูลค่าและยกระดับราคาผลผลิตให้สูงขึ้น สามารถขยายตลาดและแหล่งระบายผลผลิตลองกองนราธิวาสได้มากขึ้นเพิ่มรายได้ให้กับเกษตรกร
 - เกิดแบรนด์ลองกองนราธิวาส “ลองกองต้นตำรับ สุดยอดผลไม้แห่งเมืองนรา”เป็นที่รู้จักในตลาดภายใน และต่างประเทศ</t>
  </si>
  <si>
    <t>โครงการส่งเสริมการปลูกผักปลอดสารพิษตามแนวปรัชญาเศรษฐกิจพอเพียง
- กิจกรรมอบรมเกษตรกร
- กิจกรรมสนับสนุนปัจจัยการผลิต
- กิจกรรมการประเมินและสรุปผล</t>
  </si>
  <si>
    <t xml:space="preserve">เป้าหมาย 13 อำเภอ 
 - สามารถเพิ่มรายได้ต่อครัวเรือนอย่างต่อเนื่องจากกิจกรรมการปลูกพืชปลอดสารพิษ
 เกษตรกรสามารถลดรายจ่ายเพิ่มรายได้ จากการปลูกผักปลอดสารพิษ </t>
  </si>
  <si>
    <t>โครงการพัฒนาศักยภาพการเกษตรเพื่อความมั่นคงทางอาหาร
- กิจกรรมถ่ายทอดเทคโนโลยีการผลิต
- กิจกรรมสนับสนุนปัจจัยการผลิต
- กิจกรรมจัดงานวันสาธิต
- กิจกรรมสนับสนุนอุปกรณ์ในการแปรรูป</t>
  </si>
  <si>
    <t xml:space="preserve"> - เกษตรกร จำนวน 300 ราย พื้นที่ดำเนินการ 1,500 ไร่กลุ่มแปรรูปข้าวซ้อมมือ 5 กลุ่ม
- เกษตรกรได้รับการถ่ายทอดเทคโนโลยีการผลิตข้าวคุณภาพ จำนวน 300ราย
- กลุ่มได้รับการสนับสนุนอุปกรณ์ในการแปรรูป  ผลิตภัณฑ์ข้าว</t>
  </si>
  <si>
    <t xml:space="preserve">โครงการส่งเสริมการปลูกพืชผักและพืชไร่
 - กิจกรรมจัดทำแปลงส่งเสริมการปลูกพืชผัก
 - กิจกรรมจัดทำแปลงส่งเสริมการปลูกพืชไร่
</t>
  </si>
  <si>
    <t xml:space="preserve"> - จำนวน 80 แปลง พื้นที่ 80 ไร่  พื้นที่3 อำเภอ คือ อำเภอศรีสาคร แว้ง และ ยี่งอ
- เกษตรกรจำนวน 80 ราย สามารถผลิตพืชผักและพืชไร่ได้ 184,000 กิโลกรัมต่อปี (ฤดูกาลผลิต)</t>
  </si>
  <si>
    <t xml:space="preserve">โครงการไร่นาสวนผสมและเกษตรผสมผสาน
-กิจกรรมค่าปรับและเตรียมพื้นที 
- กิจกรรมค่าวัสดุและปัจจัยการผลิต </t>
  </si>
  <si>
    <t>เป้าหมาย  147 ไร่  เกษตรกร 147 รายพื้นที่ 7 อำเภอ คือ อำเภอเมืองนราธิวาส อำเภอจะแนะ อำเภอบาเจาะ อำเภอศรีสาคร อำเภอแว้ง อำเภอยี่งอ และอำเภอตากใบ</t>
  </si>
  <si>
    <t>โครงการพัฒนาและเสริมสร้างความเข้มแข็งของวิสาหกิจชุมชน</t>
  </si>
  <si>
    <t>เป้าหมาย 13 อำเภอ
 - เกษตรกรได้รับการพัฒนากลุ่ม จำนวน 13 กลุ่ม</t>
  </si>
  <si>
    <t xml:space="preserve">โครงการส่งเสริมและพัฒนาอาสาสมัครเกษตรประจำหมู่บ้าน
- กิจกรรมอบรมการเก็บและการปรับปรุงข้อมูลการเกษตรระดับหมู่บ้าน
- กิจกรรมอบรมการเก็บและการปรับปรุง
- กิจกรรมจัดทำแปลงต้นแบบพร้อมสื่อการถ่ายทอด
- กิจกรรมเวทีแลกเปลี่ยนเรียนรู้
- กิจกรรมการผลิตระดับจังหวัด
</t>
  </si>
  <si>
    <t xml:space="preserve">เป้าหมาย 589 ราย ทั้ง 13 อำเภอ
- อาสาสมัครเกษตรหมู่บ้านได้รับพัฒนา จำนวน 589 ราย
</t>
  </si>
  <si>
    <t>โครงการลดความเลี่ยงเกษตรกรจากการระบาดศัตรูพืช</t>
  </si>
  <si>
    <t>เป้าหมาย 13 อำเภอ 13 กลุ่ม
- กลุ่มสมาชิกศูนย์จัดการพืชชุมชนได้รับการพัฒนา จำนวน 13 ศูนย์</t>
  </si>
  <si>
    <t>โครงการเกษตรเพื่ออาหารกลางวัน</t>
  </si>
  <si>
    <t>เป้าหมาย 28 โรงเรียน
 - นักเรียนในโรงเรียนเกษตรเพื่ออาหารกลางวัน  ได้ผลิตอาหารเพียงพอต่อการบริโภค</t>
  </si>
  <si>
    <t>โครงการพัฒนาองค์กรเกษตรกรและวิสาหกิจชุมชน</t>
  </si>
  <si>
    <t>เป้าหมาย 13 อำเภอ
 - ส่งเสริมให้มีการพัฒนากลุ่มให้ได้มาตรฐานรู้จักการบริหารจัดการกลุ่ม และการตลาด</t>
  </si>
  <si>
    <t>โครงการอันเนื่องมาจากพระราชดำริ
 - กิจกรรมจัดคลิกเกษตรเคลื่อนที่
 - กิจกรรมสายรักแห่งครอบครัว</t>
  </si>
  <si>
    <t>เป้าหมายจัดคลินิก 4 ครั้ง / 1 กลุ่ม
 - เกษตรกรได้รับบริการคลิกนิกเกษตรเคลื่อนที่ฯ  ณ  สถานที่ดังกล่าวจำนวน 4 ครั้ง และแก้ไขปัญหาด้านการเกษตรได้อย่างรวดเร็วและถูกต้อง</t>
  </si>
  <si>
    <t>กระทรวงการคลัง</t>
  </si>
  <si>
    <t>กรมศุลกากร</t>
  </si>
  <si>
    <t>โครงการจัดหาที่ดินเพื่อขยายด่านศุลกากร บูเก๊ะตา</t>
  </si>
  <si>
    <t>เพื่อพัฒนาด่านศุลกากรบูเก๊ะให้มีความทันสมัย รองรับการเข้าสู่ประชาคมเศรษฐกิจอาเซียน AEC การขยายตัวทางเศรษฐกิจ การค้าชายแดน</t>
  </si>
  <si>
    <t>กรมศุลกากร/ด่านศุลกากรสุไหงโก-ลก</t>
  </si>
  <si>
    <t>พัฒนาด่านศุลกากรบูเก๊ะตารองรับการเข้าสู่ประชาคมเศรษฐกิจอาเซียน AEC เพื่ออำนวยความสะดวกแก่ผู้เดินทางเข้าออกระหว่างประเทศ</t>
  </si>
  <si>
    <t>โครงการจัดภูมิทัศน์ด่านชายแดนตากใบ</t>
  </si>
  <si>
    <t>ปรับปรุงพัฒนาด่านชายแดน/มีภูมิทัศน์ที่สวยงามและเป็นภาพลักษณ์ที่ดีของประตูสู่ประเทศ</t>
  </si>
  <si>
    <t>กรมศุลกากร/ด่านศุลกากรตากใบ</t>
  </si>
  <si>
    <t>กรม ทางหลวง</t>
  </si>
  <si>
    <t>รหัสงาน 22200 งานเสริมผิวแอสฟัลต์ ทางหลวงหมายเลข 00420302 ตอน ปูต๊ะ - สุไหงโก-ลก</t>
  </si>
  <si>
    <t>รหัสงาน 22200 งานเสริมผิวแอสฟัลต์ ทางหลวงหมายเลข 40560102 ตอน โคกสุมุ - สุไหงโก-ลก (เขตแดนไทย/มาเลเซีย)</t>
  </si>
  <si>
    <t>รหัสงาน 22200 งานเสริมผิวแอสฟัลต์ ทางหลวงหมายเลข 40620100 ตอน บูเก๊ะตา - สอวอนอก</t>
  </si>
  <si>
    <t>กรมทางหลวง/แขวงการทางนราธิวาส</t>
  </si>
  <si>
    <t>รหัสงาน 22200 งานเสริมผิวแอสฟัลต์ ทางหลวงหมายเลข 41930100 ตอน สุไหงปาดี - สามแยกแว้ง</t>
  </si>
  <si>
    <t>รหัสงาน 23200 งานซ่อมทางผิวแอสฟัลต์ ทางหลวงหมายเลข 40840101 ตอน ปูต๊ะ - นราธิวาส</t>
  </si>
  <si>
    <t>รหัสงาน 23200 งานซ่อมทางผิวแอสฟัลต์ ทางหลวงหมายเลข 42170100 ตอน ดุซงญอ - ไอร์ตากอ</t>
  </si>
  <si>
    <t>รหัสงาน 22200 งานเสริมผิวแอสฟัลต์ ทางหลวงหมายเลข 42410100 ตอน สุคิริน - ไอร์ตากอ</t>
  </si>
  <si>
    <t>รหัสงาน 22200 งานเสริมผิวแอสฟัลต์ ทางหลวงหมายเลข 40550103 ตอน จือมอ - สุคิริน</t>
  </si>
  <si>
    <t>รหัสงาน 22200 งานเสริมผิวแอสฟัลต์ ทางหลวงหมายเลข 41150101 ตอน สุคิริน - แว้ง</t>
  </si>
  <si>
    <t>รหัสงาน 23200 งานซ่อมทางผิวแอสฟัลต์ ทางหลวงหมายเลข 40580102 ตอน มะรือโบ - รือเสาะ</t>
  </si>
  <si>
    <t>รหัสงาน 23200 งานซ่อมทางผิวแอสฟัลต์ ทางหลวงหมายเลข 00420301 ตอน กอตอ - ปูต๊ะ</t>
  </si>
  <si>
    <t>กม.175+619 - กม.177+360 SB, NB (เป็นตอนๆ)  ระยะทาง  1.741  กม.   พื้นที่  23,400 ม.2 ความกว้างผิวจราจร 11.00  ม. ทำการปรับปรุงโดยวิธี Pavement In-Place Recycling และเสริมผิวแอสฟัลต์ติกคอน กรีต หนา 0.05 ม.</t>
  </si>
  <si>
    <t>รหัสงาน 23200 งานซ่อมทางผิวแอสฟัลต์ ทางหลวงหมายเลข 42070100 ตอน สุคิริน - โต๊ะโม๊ะ</t>
  </si>
  <si>
    <t>รหัสงาน 28001 โครงการบูรณะทางหลวงสายหลัก ทางหลวงหมายเลข 00420302 ตอน ปูต๊ะ - สุไหงโก-ลก</t>
  </si>
  <si>
    <t>กม.193+636 - กม.195+350 SB, NB  ระยะทาง 1.714 กม. ความกว้างผิวจราจร 10.50  ม. ทำการปรับปรุงโดยวิธี Pavement In-Place Recycling และเสริมผิวแอสฟัลต์ติกคอนกรีต หนา 0.05 ม.</t>
  </si>
  <si>
    <t>กม.202+086 - กม.204+296 SB, NB  ระยะทาง 2.210 กม. ความกว้างผิวจราจร 10.50  ม. ทำการปรับปรุงโดยวิธี Pavement In-Place Recycling และเสริมผิวแอสฟัลต์ติกคอนกรีต หนา 0.05 ม</t>
  </si>
  <si>
    <t>รหัสงาน 12000 โครงการเพิ่มประสิทธิภาพทางหลวง ทางหลวงหมายเลข 40550101 ตอน นราธิวาส - ดุซงญอ</t>
  </si>
  <si>
    <t>รหัสงาน 12000 โครงการเพิ่มประสิทธิภาพทางหลวง ทางหลวงหมายเลข 41360100 ตอน นราธิวาส - กอตอ</t>
  </si>
  <si>
    <t>รหัสงาน 11100 งานปรับปรุงทางหลวงผ่านย่านชุมชน ทางหลวงหมายเลข 40580101 ตอน ยี่งอ - มะรือโบ</t>
  </si>
  <si>
    <t>รหัสงาน 11100 งานปรับปรุงทางหลวงผ่านย่านชุมชน ทางหลวงหมายเลข 41150101 ตอน สุคิริน - แว้ง</t>
  </si>
  <si>
    <t>รหัสงาน 11100 งานปรับปรุงทางหลวงผ่านย่านชุมชน ทางหลวงหมายเลข 42170100 ตอน ดุซงญอ - ไอร์ตากอ</t>
  </si>
  <si>
    <t>กม.8+200 - กม.8+500 ระยะทาง 0.300กม. ขยายความกว้างผิวจราจรเป็น 4 ช่องจราจร</t>
  </si>
  <si>
    <t>กม.10+580 - กม.10+955 ระยะทาง  0.375  กม. ขยายความกว้างช่องจราจร และก่อสร้างรางระบายน้ำ</t>
  </si>
  <si>
    <t>กม.8+700 - กม.9+350 ระยะทาง 0.650  กม. ขยายความกว้างผิวจราจรเป็น 4 ช่องจราจร</t>
  </si>
  <si>
    <t>กม.0+750 - กม.1+240 ระยะทาง 0.490  กม. ขยายความกว้างผิวจราจรเป็น 4 ช่องจราจร</t>
  </si>
  <si>
    <t>กม.231+160 - กม.232+360 SB, NB ระยะทาง 1.200  กม. พื้นที่  25,000 ม.2 ความกว้างผิวจราจร  11.00  ม. เสริมผิวทางแอสฟัลต์ติกคอนกรีต หนา 0.05 ม.</t>
  </si>
  <si>
    <t>กม.24+400 - กม.27+538 ระยะทาง 3.138  กม. พื้นที่  21,966 ม.2 ความกว้างผิวจราจร  7.00  ม. เสริมผิวทางแอสฟัลต์ติกคอนกรีต หนา 0.05 ม.</t>
  </si>
  <si>
    <t>กม.10+100 - กม.12+300 ระยะทาง 2.200  กม. พื้นที่  22,000 ม.2 ความกว้างผิวจราจร  10.00  ม. เสริมผิวทางแอสฟัลต์ติกคอนกรีต หนา 0.05 ม.</t>
  </si>
  <si>
    <t>กม.4+000 - กม.6+400 ระยะทาง 2.400 กม. พื้นที่  21,600 ม.2 ความกว้างผิวจราจร  9.00  ม. เสริมผิวทางแอสฟัลต์ติกคอนกรีต หนา 0.05 ม.</t>
  </si>
  <si>
    <t>กม.0+500 - กม.2+100 SB ระยะทาง  1.600 กม. พื้นที่  20,800 ม.2 ความกว้างผิวจราจร 11.00  ม. ทำการปรับปรุงโดยวิธี Pavement In-Place Recycling และเสริมผิวแอสฟัลต์ติกคอน กรีต หนา 0.05 ม.</t>
  </si>
  <si>
    <t>กม.28+764 - กม.33+125 ระยะทาง 4.361 กม. พื้นที่  21,805 ม.2 ความกว้างผิวจราจร  9.00  ม. เสริมผิวทางแอสฟัลต์ติกคอนกรีต หนา 0.05 ม.</t>
  </si>
  <si>
    <t>กม.30+800 - กม.33+000 ระยะทาง 2.200 กม. พื้นที่  22,00 ม.2 ความกว้างผิวจราจร  10.00  ม. เสริมผิวทางแอสฟัลต์ติกคอนกรีต หนา 0.05 ม.</t>
  </si>
  <si>
    <t>กม.15+950 - กม.20+275 ระยะทาง 4.325 กม. พื้นที่  25,134 ม.2 ความกว้างผิวจราจร  6.00  ม. รื้อผิวทางเดิมเสริมหินคลุก หนา 0.10 ม. ทำผิวทางแบบ  Cape  Seal Type I</t>
  </si>
  <si>
    <t>กม.8+240 - กม.13+800 (เป็นตอนๆ)ระยะทาง 2.600 กม. พื้นที่  24,200 ม.2 ความกว้างผิวจราจร  9.00  ม. เสริมผิวทางแอสฟัลต์ติกคอนกรีต หนา 0.05 ม.</t>
  </si>
  <si>
    <t>กม.10+000 - กม.12+400 ระยะทาง 2.400 กม. พื้นที่  21,600 ม.2 ความกว้างผิวจราจร  9.00  ม. เสริมผิวทางแอสฟัลต์ติกคอนกรีต หนา 0.05 ม.</t>
  </si>
  <si>
    <t>กม.53+411 - กม.56+125 ระยะทาง 2.714 กม. พื้นที่  24,771 ม.2 ความกว้างผิวจราจร  9.00  ม. เสริมผิวทางแอสฟัลต์ติกคอนกรีต หนา 0.05 ม.</t>
  </si>
  <si>
    <t>กม.1+700 - กม.4+700 ระยะทาง 3.000 กม. พื้นที่  21,300 ม.2 ความกว้างผิวจราจร  7.00  ม. เสริมผิวทางแอสฟัลต์ติกคอนกรีต หนา 0.05 ม.</t>
  </si>
  <si>
    <t>กม.16+000 - กม.18+200 ระยะทาง 2.200 กม. พื้นที่  19,800 ม.2 ความกว้างผิวจราจร 9.00  ม. ทำการปรับปรุงโดยวิธี Pavement In-Place Recycling และเสริมผิวแอสฟัลต์ติกคอน กรีต หนา 0.05 ม.</t>
  </si>
  <si>
    <t>กม.20+500 - กม.22+800 ระยะทาง 2.300 กม. พื้นที่  21,300 ม.2 ความกว้างผิวจราจร 9.00  ม. ทำการปรับปรุงโดยวิธี Pavement In-Place Recycling และเสริมผิวแอสฟัลต์ติกคอน กรีต หนา 0.05 ม.</t>
  </si>
  <si>
    <t>กม.224+320 - กม.226+000 SB, NB ระยะทาง 1.680 กม.  ความกว้างผิวจราจร 11.00  ม. ทำการปรับปรุงโดยวิธี Pavement In-Place Recycling และเสริมผิวแอสฟัลต์ติกคอนกรีต หนา 0.05 ม.</t>
  </si>
  <si>
    <t>กม.13+587 - กม.15+00 ระยะทาง 1.413 กม. ขยายความกว้างผิวจราจรเป็นมาตรฐานทางชั้น 1</t>
  </si>
  <si>
    <t>กม.15+100 - กม.19+362 ระยะทาง  4.262  กม.  ขยายความกว้างผิวจราจรเป็น 4 ช่องจราจร</t>
  </si>
  <si>
    <t>กม.7+842 - กม.9+342 ระยะทาง  1.500กม. ขยายความกว้างผิวจราจรเป็น 4 ช่องจราจร</t>
  </si>
  <si>
    <t>กม.18+100 - กม.20+045 ระยะทาง 1.945  กม. ขยายความกว้างผิวจราจรเป็น 4 ช่องจราจร</t>
  </si>
  <si>
    <t>รหัสงาน 11100 งานปรับปรุงทางหลวงผ่านย่านชุมชน ทางหลวงหมายเลข 43000100 ตอน ทางเข้ายี่งอ</t>
  </si>
  <si>
    <t>กม.0+000 - กม.0+565 ระยะทาง 0.565  กม. ขยายความกว้างผิวจราจรเป็น 4 ช่องจราจร</t>
  </si>
  <si>
    <t>รหัสงาน 11200 งานปรับปรุงทางหลวงเพื่อสนับสนุนการท่องเที่ยว ทางหลวงหมายเลข 40840102 ตอน นราธิวาส - สะปอม</t>
  </si>
  <si>
    <t>กม.14+500 - กม.14+900 ระยะทาง  0.400 กม. ขยายความกว้างผิวจราจรเป็น 4 ช่องจราจร</t>
  </si>
  <si>
    <t>รหัสงาน 11200 งานปรับปรุงทางหลวงเพื่อสนับสนุนการท่องเที่ยว ทางหลวงหมายเลข 43270100 ตอน สามแยกตากใบ - ตาบา</t>
  </si>
  <si>
    <t>รหัสงาน 11300 งานลาดยางทางหลวง ทางหลวงหมายเลข 40560102 ตอน โคกสุมุ - สุไหงโก-ลก (เขตแดนไทย/มาเลเซีย)</t>
  </si>
  <si>
    <t>รหัสงาน 11410 งานสะพาน ทางหลวงหมายเลข 40550101 ตอน นราธิวาส - ดุซงญอ</t>
  </si>
  <si>
    <t>รหัสงาน 11410 งานสะพาน ทางหลวงหมายเลข 41930100 ตอน สุไหงปาดี - สามแยกแว้ง</t>
  </si>
  <si>
    <t>รหัสงาน 11410 งานสะพาน ทางหลวงหมายเลข 40570100 ตอน สุไหงโก-ลก - บูเก๊ะตา (เขตแดนไทย/มาเลเซีย)</t>
  </si>
  <si>
    <t>โครงข่ายทางหลวง แยกสาย 42 (ปาลอบาต๊ะ) - บรรจบทางหลวงสาย 4136 (บ้านทอน)</t>
  </si>
  <si>
    <t>โครงการก่อสร้างสะพานข้ามแม่น้ำสุไหงโก-ลก ที่ อ.ตากใบ</t>
  </si>
  <si>
    <t>โครงการก่อสร้างทางหลวงแผ่นดินหมายเลข 4057 สาย อำเภอสุไหงโก-ลก - อำเภอแว้ง - บ้านบูเก๊ะตา  ตอน ทางเลี่ยงเมืองแว้ง</t>
  </si>
  <si>
    <t>กม.5+967                                    ก่อสร้างสะพาน</t>
  </si>
  <si>
    <t>ระยะทาง  11.000  กม.                      - งานสำรวจและออกแบบ                   - จัดกรรมสิทธิ์ที่ดิน</t>
  </si>
  <si>
    <t>ระยะทาง  10.600  กม.                      - งานสำรวจและออกแบบ                   - จัดกรรมสิทธิ์ที่ดิน</t>
  </si>
  <si>
    <t>กม.0+000 - กม.9+500               ระยะทาง 9.500  กม ก่อสร้างถนนผิวทางแอสฟัลต์ติกคอนกรีต  มาตรฐานทางชั้น 1</t>
  </si>
  <si>
    <t>กม.3+860 - กม.6+460 ระยะทาง  2.600  กม.  เสริมผิวแอสฟัลต์ติกคอนกรีต หนา 0.05 ม.</t>
  </si>
  <si>
    <t>กม.40+125 - กม.40+775 ระยะทาง  0.650 กม. ก่อสร้างถนนมาตรฐานทางชั้น 4</t>
  </si>
  <si>
    <t>กม.18+000 - กม.18+625 ระยะทาง  0.625 กม. ก่อสร้างถนนมาตรฐานทางชั้น 4</t>
  </si>
  <si>
    <t>กม.3+575 ขยายความกว้างสะพานเดิมเต็มผิวจราจร</t>
  </si>
  <si>
    <t>กม.3+957 ขยายความกว้างสะพานเดิมเต็มผิวจราจร</t>
  </si>
  <si>
    <t>กม.4+233 ขยายความกว้างสะพานเดิมเต็มผิวจราจร</t>
  </si>
  <si>
    <t>กม.15+025 ขยายความกว้างสะพานเดิมเต็มผิวจราจร</t>
  </si>
  <si>
    <t>กม.15+356 ก่อสร้างท่อลอดเหลี่ยม</t>
  </si>
  <si>
    <t>รหัสงาน 11100 งานปรับปรุงทางหลวงผ่านย่านชุมชน ทางหลวงหมายเลข 40560102 ตอน โคกสุมุ - สุไหงโก-ลก (เขตแดนไทย/มาเลเซีย)</t>
  </si>
  <si>
    <t>กม.8+300 - กม.8+735 ระยะทาง 0.435กม. ขยายความกว้างผิวจราจรเป็น 4 ช่องจราจร</t>
  </si>
  <si>
    <t>กระทรวงวัฒนธรรม</t>
  </si>
  <si>
    <t>กรม สป.กระทรวงวัฒนธรรม</t>
  </si>
  <si>
    <t>โครงการค่ายเยาวชนสร้างสรรค์วัฒนธรรมภาคฤดูร้อน</t>
  </si>
  <si>
    <r>
      <rPr>
        <b/>
        <u/>
        <sz val="16"/>
        <color theme="1"/>
        <rFont val="TH SarabunPSK"/>
        <family val="2"/>
      </rPr>
      <t>เป้าหมาย :</t>
    </r>
    <r>
      <rPr>
        <b/>
        <sz val="16"/>
        <color theme="1"/>
        <rFont val="TH SarabunPSK"/>
        <family val="2"/>
      </rPr>
      <t xml:space="preserve"> </t>
    </r>
    <r>
      <rPr>
        <sz val="16"/>
        <color theme="1"/>
        <rFont val="TH SarabunPSK"/>
        <family val="2"/>
      </rPr>
      <t xml:space="preserve">1. จัดค่ายอบรมเยาวชนนักเขียนเรื่องดีดีที่บ้านเรา 1 ครั้ง เยาวชน 60 คน
2. ผลงานเรื่องสั้นเรื่องดี ๆ ที่บ้านเรา จำนวน 60 เรื่อง
3. จัดค่ายอบรมเยาวชนภาพยนตร์สารคดีสั้นเฝ้าระวังทางวัฒนธรรม 1 ครั้ง เยาวชน 60 คน
4. ผลงานสารคดีสั้นเฝ้าระวังทางวัฒนธรรม จำนวน 6 เรื่อง
</t>
    </r>
    <r>
      <rPr>
        <b/>
        <u/>
        <sz val="16"/>
        <color theme="1"/>
        <rFont val="TH SarabunPSK"/>
        <family val="2"/>
      </rPr>
      <t>ผลสัมฤทธิ์ของโครงการ</t>
    </r>
    <r>
      <rPr>
        <sz val="16"/>
        <color theme="1"/>
        <rFont val="TH SarabunPSK"/>
        <family val="2"/>
      </rPr>
      <t xml:space="preserve">
1. เยาวชนที่เข้าร่วมโครงการ จำนวน 60 คน
2. ได้ผลงานเขียนเรื่องสั้น เรื่องดี ๆ ที่บ้านเราจำนวน 60 เรื่อง
3. ได้ผลงานภาพยนตร์สารคดีสั้นเฝ้าระวังทางวัฒนธรรม จำนวน 6 เรื่อง</t>
    </r>
  </si>
  <si>
    <t>สป.กระทรวงวัฒนธรรม/สนง.วัฒนธรรมจังหวัดนราธิวาส</t>
  </si>
  <si>
    <t xml:space="preserve">โครงการพัฒนาการดำเนินงานด้านศาสนา ศิลปะและ วัฒนธรรม จังหวัดชายแดนใต้      </t>
  </si>
  <si>
    <t xml:space="preserve">โครงการพัฒนาความร่วมมือและเชื่อมโยงศิลปวัฒนธรรมกับประเทศมาเลเซีย
 - กิจกรรมอบรมถ่ายทอดศิลปะการแสดงกลองยาว
 - กิจกรรมอบรมถ่ายทอดศิลปะการแสดงรำวงมาตรฐาน
 - กิจกรรมสอนภาษาไทย
</t>
  </si>
  <si>
    <r>
      <rPr>
        <b/>
        <u/>
        <sz val="16"/>
        <color theme="1"/>
        <rFont val="TH SarabunPSK"/>
        <family val="2"/>
      </rPr>
      <t>เป้าหมาย
เชิงปริมาณ</t>
    </r>
    <r>
      <rPr>
        <sz val="16"/>
        <color theme="1"/>
        <rFont val="TH SarabunPSK"/>
        <family val="2"/>
      </rPr>
      <t xml:space="preserve">
1.จัดการอบรมถ่ายทอดศิลปะการแสดงกลองยาว จำนวน 1 ครั้ง
2. จัดการอบรมถ่ายทอดศิลปะการแสดงรำวงมาตรฐาน จำนวน 1 ครั้ง
3. จัดการสอนภาษาไทย จำนวน 1 ครั้ง
4. ผู้เข้าร่วมกิจกรรม จำนวน 35 คน/ครั้ง
</t>
    </r>
    <r>
      <rPr>
        <b/>
        <u/>
        <sz val="16"/>
        <color theme="1"/>
        <rFont val="TH SarabunPSK"/>
        <family val="2"/>
      </rPr>
      <t>เชิงคุณภาพ</t>
    </r>
    <r>
      <rPr>
        <sz val="16"/>
        <color theme="1"/>
        <rFont val="TH SarabunPSK"/>
        <family val="2"/>
      </rPr>
      <t xml:space="preserve">
ภาษาและศิลปะการแสดง ที่เป็น  อัตลักษณ์ไทยได้รับการเผยแพร่ก่อให้เกิดความร่วมมือ แลกเปลี่ยนเรียนรู้และเชื่อมโยงศิลปวัฒนธรรมกับประเทศอาเซียน
</t>
    </r>
    <r>
      <rPr>
        <b/>
        <u/>
        <sz val="16"/>
        <color theme="1"/>
        <rFont val="TH SarabunPSK"/>
        <family val="2"/>
      </rPr>
      <t xml:space="preserve">ผลสัมฤทธิ์ของโครงการ 
</t>
    </r>
    <r>
      <rPr>
        <sz val="16"/>
        <color theme="1"/>
        <rFont val="TH SarabunPSK"/>
        <family val="2"/>
      </rPr>
      <t>1. จัดการอบรมถ่ายทอดศิลปะการแสดงกลองยาว จำนวน 1 ครั้ง
2. จัดการอบรมถ่ายทอดศิลปะการแสดงรำวงมาตรฐาน จำนวน 1 ครั้ง
3. จัดการสอนภาษาไทย จำนวน 1 ครั้ง
4. ผู้เข้าร่วมกิจกรรม จำนวน 25 คน/ครั้ง</t>
    </r>
  </si>
  <si>
    <t xml:space="preserve">เป้าหมาย
เชิงปริมาณ
1. สนับสนุนการยกระดับคุณภาพผลิตภัณฑ์วัฒนธรรมเชิงสร้างสรรค์ 13 ผลิตภัณฑ์ โดยผลิตภัณฑ์ทางวัฒนธรรมดังกล่าวจะต้องเป็นผลิตภัณฑ์ที่มีรากวัฒนธรรมซึ่งผ่านการคัดสรรจากอำเภอ 
2. ผู้ผลิตผลิตภัณฑ์ทางวัฒนธรรม จำนวน 50 คน มีความรู้ด้านภาษา ด้านการตลาด ด้านการออกแบบสร้างสรรค์ผลิตภัณฑ์  สามารถตอบสนองความต้องการของตลาดในประเทศและต่างประเทศได้
3. ป้ายบอกเรื่องราว (Tag story to tell) ผลิตภัณฑ์ทางวัฒนธรรม 10,000 ฉบับ
4. มีองค์ความรู้และฐานข้อมูลผลิตภัณฑ์ทางวัฒนธรรมในสาขาต่างๆ จำนวน 77 รายการ
5. คู่มือพร้อมขั้นตอนและหลักเกณฑ์การคัดเลือกผลิตภัณฑ์ทางวัฒนธรรม                  
</t>
  </si>
  <si>
    <r>
      <rPr>
        <b/>
        <u/>
        <sz val="16"/>
        <color theme="1"/>
        <rFont val="TH SarabunPSK"/>
        <family val="2"/>
      </rPr>
      <t xml:space="preserve">เป้าหมาย : </t>
    </r>
    <r>
      <rPr>
        <sz val="16"/>
        <color theme="1"/>
        <rFont val="TH SarabunPSK"/>
        <family val="2"/>
      </rPr>
      <t xml:space="preserve">1.เพื่อรองรับการจัดแข่งขันกีฬาในร่มภายในจังหวัดนราธิวาส
2.เพื่อรองรับการจัดแข่งขันกีฬาเชื่อมความสัมพันธ์ของ 5 จังหวัดชายแดนภาคใต้และการแข่งขันกีฬาชายแดนกับรัฐต่าง ๆ ของประเทศมาเลเซีย 
3.เพื่อรองรับการเป็นเจ้าภาพแข่งขันกีฬาในร่มชนิดต่าง ๆ
4.เพื่อเป็นสถานที่ฝึกซ้อมของ
นักกีฬาตัวแทนจังหวัดนราธิวาส 
ในการเข้าร่วมการแข่งขันกีฬา
ในร่มต่าง ๆ
</t>
    </r>
    <r>
      <rPr>
        <b/>
        <u/>
        <sz val="16"/>
        <color theme="1"/>
        <rFont val="TH SarabunPSK"/>
        <family val="2"/>
      </rPr>
      <t>ผลสัมฤทธิ์ :</t>
    </r>
    <r>
      <rPr>
        <b/>
        <sz val="16"/>
        <color theme="1"/>
        <rFont val="TH SarabunPSK"/>
        <family val="2"/>
      </rPr>
      <t xml:space="preserve"> </t>
    </r>
    <r>
      <rPr>
        <sz val="16"/>
        <color theme="1"/>
        <rFont val="TH SarabunPSK"/>
        <family val="2"/>
      </rPr>
      <t>จังหวัดนราธิวาสมีโรงพลศึกษาที่ได้มาตรฐาน  เพื่อใช้จัดแข่งขันกีฬาในร่ม</t>
    </r>
  </si>
  <si>
    <r>
      <rPr>
        <b/>
        <u/>
        <sz val="16"/>
        <color theme="1"/>
        <rFont val="TH SarabunPSK"/>
        <family val="2"/>
      </rPr>
      <t>เป้าหมาย :</t>
    </r>
    <r>
      <rPr>
        <sz val="16"/>
        <color theme="1"/>
        <rFont val="TH SarabunPSK"/>
        <family val="2"/>
      </rPr>
      <t xml:space="preserve"> 1.เพื่อรองรับการจัดแข่งขันกีฬาในร่มภายในเขตเทศบาลเมือง
สุไหงโกลก
2.เพื่อรองรับการเป็นเจ้าภาพแข่งขันกีฬาในร่มชนิดต่าง ๆ 
3.เพื่อรองรับการเป็นเจ้าภาพการจัดกีฬาชายแดนกับประเทศมาเลเซีย
4.เพื่อเป็นสถานที่ฝึกซ้อมของ
นักกีฬาตัวแทนจังหวัดนราธิวาส 
ในการเข้าร่วมการแข่งขันกีฬา
ในร่มต่าง ๆ
</t>
    </r>
    <r>
      <rPr>
        <b/>
        <u/>
        <sz val="16"/>
        <color theme="1"/>
        <rFont val="TH SarabunPSK"/>
        <family val="2"/>
      </rPr>
      <t>ผลสัมฤทธิ์ :</t>
    </r>
    <r>
      <rPr>
        <sz val="16"/>
        <color theme="1"/>
        <rFont val="TH SarabunPSK"/>
        <family val="2"/>
      </rPr>
      <t xml:space="preserve"> เทศบาลเมืองสุไหงโกลกมีโรงพลศึกษาที่ได้มาตรฐาน  เพื่อใช้จัดแข่งขันกีฬาในร่ม</t>
    </r>
  </si>
  <si>
    <t>กรมส่งการการปกครองท้องถิ่น/เทศบาลเมืองนราธิวาส</t>
  </si>
  <si>
    <r>
      <rPr>
        <b/>
        <u/>
        <sz val="16"/>
        <color theme="1"/>
        <rFont val="TH SarabunPSK"/>
        <family val="2"/>
      </rPr>
      <t>เป้าหมาย
ด้านปริมาณ</t>
    </r>
    <r>
      <rPr>
        <sz val="16"/>
        <color theme="1"/>
        <rFont val="TH SarabunPSK"/>
        <family val="2"/>
      </rPr>
      <t xml:space="preserve"> 
1) กลุ่มงานก่อสร้างอาคาร มี 4 หมวด คือ 
 - หมวดงานระบบปรับอากาศ
 - หมวดงานลิฟท์
 - หมวดงานบันได
 - หมวดงานอื่น
2) กลุ่มงานครุภัณฑ์ จัดซื้อ มี 5 หมวด คือ
 - หมวดงานควบคุมความปลอดภัย IT และ AV
 - หมวดงานกราฟฟิก
 - หมวดงานเฟอร์นิเจอร์
 - หมวดงานเฟอร์นิเจอร์สำนักงาน
 - หมวดงานเบ็ดเตล็ดและอื่นๆ
3) กลุ่มงานปรับภูมิทัศน์ลู่วิ่งออกกำลังกายและงานระบบภายนอกอาคาร มี 2 หมวด คือ
 - หมวดงาน ค.ส.ล.
 - หมวดงานเบ็ดเตล็ดและอื่นๆ 
ด้านคุณภาพ
1) เด็ก เยาวชน และประชาชนได้รับการบริการในการร่วมกิจกรรมมภายใต้การบริหารจัดการของอุทยานการเรียนรู้ ตลอดปี
2) การให้บริการภายใต้บริบทของ TK park อย่างครบวงจร เป็นไปตามมาตรฐานกำหนดและทันสมัย เป็นประโยชน์อย่างยั่งยืนสอดคล้องกับความต้องการของท้องถิ่น
3) ผู้ใช้บริการทุกกลุ่มภายในท้องถิ่นมีความตระหนักในความเป็นเจ้าของร่วมกับอุทยานการเรียนรู้ที่เป็นกิจกรรมแบบมีส่วนร่วมทุกภาคส่วน
</t>
    </r>
    <r>
      <rPr>
        <b/>
        <u/>
        <sz val="16"/>
        <color theme="1"/>
        <rFont val="TH SarabunPSK"/>
        <family val="2"/>
      </rPr>
      <t xml:space="preserve">ผลสัมฤทธิ์
</t>
    </r>
    <r>
      <rPr>
        <sz val="16"/>
        <color theme="1"/>
        <rFont val="TH SarabunPSK"/>
        <family val="2"/>
      </rPr>
      <t>1. ประชาชนทุกกลุ่มทุกวัย ภายในท้องถิ่นจังหวัดนราธิวาส มีความตระหนักในการเป็นเจ้าของอุทยานร่วมกับอุทยานการเรียนรู้นราธิวาส ด้วยกิจกรรมที่เน้นการมีส่วนร่วมทุกภาคส่วน
2. เด็ก เยาวชน ประชาชน มีนิสัยรักการอ่าน สืบค้นข้อมูล จากแหล่งเรียนรู้ที่ได้มากกว่าเรียนในสถานศึกษา
3. สามารถใช้พื้นที่อุทยานการเรียนรู้เป็นพื้นที่กลางในการจัดกิจกรรมต่างๆที่ส่งเสริมให้เกิดการเรียนรู้ผ่านสื่อสาระ สื่อมัลติมีเดีย สื่อเทคโนโลยี และกิจกรรมอย่างหลากหลาย
4. เด็ก เยาวชน ประชาชน สามารถใช้บริการห้องสมุดมีชีวิต ที่ทันสมัยและเหมาะสมกับบริบทของท้องถิ่น
5. เป็นพื้นที่ที่รวบรวมความเป็นวัฒนธรรม วิถีชีวิตและภาพลักษณ์ของความเป็นท้องถิ่น ได้อย่างกลมกลืนเพื่อต่อยอดการพัฒนาคุณภาพชีวิตของคนในพื้นที่และพื้นที่ใกล้เคียงอย่างเข้าใจและอยู่ร่วมกันอย่างสันติสุข</t>
    </r>
  </si>
  <si>
    <t xml:space="preserve">โครงการส่งเสริมการท่องเที่ยวเชิงวัฒนธรรมจังหวัดนราธิวาส
  - กิจกรรมส่งเสริมการจัดงาน 100 ปี นราธิวาส
 - กิจกรรมส่งเสริมการเตรียมความพร้อมในการพัฒนาสู่ 
 - กิจกรรมศึกษาและถอดแบบวังเจ้าเมืองระแงะ
 - กิจกรรมประชาสัมพันธ์
</t>
  </si>
  <si>
    <t>เป้าหมาย
เชิงปริมาณ : 
 - เจ้าหน้าที่ประสานงานวัฒนธรรม ประจำอำเภอ 13 คน ๆ  ละ 12 เดือน 
เชิงคุณภาพ
งานด้านศาสนา ศิลปะและวัฒนธรรมได้รับการส่งเสริมและพัฒนา สามารถดำเนินการได้ครอบคลุมทั้งขอบข่ายงานวัฒนธรรม อย่างมีระบบและมีประสิทธิภาพเป็นอย่างดี
ผลสัมฤทธิ์ของโครงการ
 - จ้างเหมาบริการ  เจ้าหน้าที่ประสานงานวัฒนธรรม ประจำอำเภอ 13 คน ๆ  ละ 12 เดือน
 - การดำเนินงานด้านศาสนา ศิลปะและวัฒนธรรมได้รับการส่งเสริมและพัฒนาสามารถดำเนินการได้ครอบคลุมทั้งขอบข่ายงานวัฒนธรรม พื้นที่ดำเนินการ และเครือข่ายอย่างต่อเนื่อง</t>
  </si>
  <si>
    <t>โครงการพัฒนาผลิตภัณฑ์ภูมิปัญญาทางวัฒนธรรม “CPOT”
 - กิจกรรมงานส่งเสริมคุณค่าผลิตภัณฑ์ภูมิปัญญาและบริการทางวัฒนธรรม
 - กิจกรรมงานพัฒนาต่อยอดผลิตภัณฑ์ภูมิปัญญาและบริการทางวัฒนธรรมของชุมชน
 - กิจกรรมงานเผยแพร่ประชาสัมพันธ์และส่งเสริมการตลาดผลิตภัณฑ์ภูมิปัญญาทางวัฒนธรรม</t>
  </si>
  <si>
    <r>
      <t xml:space="preserve">เป้าหมาย
เชิงปริมาณ
1.จัดกิจกรรมส่งเสริมการจัดงาน 100 ปี นราธิวาส จำนวน 6 กิจกรรม
2. จัดกิจกรรมส่งเสริมการเตรียมความพร้อมในการพัฒนาสู่เมืองหน้าด่านวัฒนธรรม จำนวน 5 กิจกรรม
3. ศึกษาและถอดแบบวังเจ้าเมืองระแงะ จำนวน 1 ครั้ง
4. จัดประชาสัมพันธ์กิจกรรม จำนวน 10 ครั้ง
เชิงคุณภาพ
1.ทุนทางวัฒนธรรมได้รับการส่งเสริมทั้งคุณค่าและมูลค่าเพิ่ม
2.ได้เผยแพร่วิถีชีวิตวัฒนธรรมท้องถิ่น และแหล่งท่องเที่ยวที่มีคุณค่าทาง ศิลปะ ขนบธรรมเนียม
ประเพณีที่บรรพบุรุษได้สร้างสมและถ่ายทอดเป็นมรดกสืบทอดกันมาให้เป็นที่รู้จักมากขึ้น
</t>
    </r>
    <r>
      <rPr>
        <b/>
        <u/>
        <sz val="16"/>
        <color theme="1"/>
        <rFont val="TH SarabunPSK"/>
        <family val="2"/>
      </rPr>
      <t>ผลสัมฤทธิ์ของโครงการ
ผลผลิต</t>
    </r>
    <r>
      <rPr>
        <sz val="16"/>
        <color theme="1"/>
        <rFont val="TH SarabunPSK"/>
        <family val="2"/>
      </rPr>
      <t xml:space="preserve">
1. จัดกิจกรรมส่งเสริมการจัดงาน 100 ปี นราธิวาส จำนวน 6 กิจกรรม
2. จัดกิจกรรมส่งเสริมการเตรียมความ
3. ศึกษาและถอดแบบวังเจ้าเมืองระแงะ จำนวน 1 ครั้ง
4. จัดประชาสัมพันธ์กิจกรรม จำนวน 10 ครั้ง
ผลลัพธ์  
1. ทุนทางวัฒนธรรมได้รับการส่งเสริมทั้งคุณค่าและมูลค่าเพิ่ม
2. ได้เผยแพร่วิถีชีวิตวัฒนธรรมท้องถิ่น และแหล่งท่องเที่ยวที่มีคุณค่าทางศิลปะ ขนบธรรมเนียมประเพณีที่บรรพบุรุษได้สร้างสมและถ่ายทอดเป็นมรดกสืบทอดกันมาให้เป็นที่รู้จักมากขึ้น
</t>
    </r>
    <r>
      <rPr>
        <b/>
        <u/>
        <sz val="16"/>
        <color theme="1"/>
        <rFont val="TH SarabunPSK"/>
        <family val="2"/>
      </rPr>
      <t xml:space="preserve">ผลลัพธ์ </t>
    </r>
    <r>
      <rPr>
        <sz val="16"/>
        <color theme="1"/>
        <rFont val="TH SarabunPSK"/>
        <family val="2"/>
      </rPr>
      <t xml:space="preserve"> 
1. ทุนทางวัฒนธรรมได้รับการส่งเสริมทั้งคุณค่าและมูลค่าเพิ่ม
2. ได้เผยแพร่วิถีชีวิตวัฒนธรรมท้องถิ่น และแหล่งท่องเที่ยวที่มีคุณค่าทางศิลปะ ขนบธรรมเนียมประเพณีที่บรรพบุรุษได้สร้างสมและถ่ายทอดเป็นมรดกสืบทอดกันมาให้เป็นที่รู้จักมากขึ้น
พร้อมในการพัฒนาสู่เมืองหน้าด่านวัฒนธรรม จำนวน 4 กิจกรรม</t>
    </r>
  </si>
  <si>
    <t xml:space="preserve">โครงการส่งเสริมสืบสานรากวัฒนธรรมจังหวัดนราธิวาส
1. กิจกรรมส่งเสริมเทศกาลและประเพณีสำคัญของท้องถิ่น
 - กิจกรรมส่งเสริมเทศกาลและประเพณีสำคัญของท้องถิ่น  
 - กิจกรรมงานสมโภชศาลเจ้าแม่โต๊ะโม๊ะอำเภอสุไหงโก-ลก
 - กิจกรรมส่งเสริมประเพณีอำเภอสุไหงปาดี
 - กิจกรรมส่งเสริมเทศกาลและประเพณีสำคัญของท้องถิ่น อำเภอยี่งอ
 - กิจกรรมส่งเสริมเทศกาลและประเพณีสำคัญของท้องถิ่น อำเภอศรีสาคร
 - กิจกรรมสืบสานศิลปะ วัฒนธรรมท้องถิ่น อำเภอระแง
 - กิจกรรมส่งเสริมเทศกาลและประเพณีสำคัญของท้องถิ่น อำเภอเจาะไอร้อง
 - กิจกรรมส่งเสริมเทศกาลและประเพณีสำคัญของท้องถิ่น อำเภอจะแน
 - กิจกรรมส่งเสริมประเพณีท้องถิ่นอำเภอเมืองนราธิวาส
 - กิจกรรมสืบสานประเพณีกำข้าวใหญ่ อ.ตากใบ
 - กิจกรรมงานของดีอำเภอแว้ง
 - กิจกรรมส่งเสริมประเพณีวัฒนธรรม อ.สุคิริน
 - กิจกรรมสืบสานศิลปวัฒนธรรมท้องถิ่น
อำเภอบาเจาะ
 - กิจกรรมสุดยอดการแสดงศิลปะวัฒนธรรม
 - กิจกรรมถนนสายวัฒนธรรม
 - กิจกรรมรวมพลคนแหลงเจ๊ะเห
</t>
  </si>
  <si>
    <t>โครงการซ่อมแซมโครงการฝายจุฬาภรณ์พัฒนา 5 อันเนื่องมาจากพระราชดำริ 
ต.บองอ อ.ระแงะ จ.นราธิวาส</t>
  </si>
  <si>
    <t>เป้าหมาย 
 -ซ่อมแซมฝายทดน้ำและอาคารระบายน้ำล้น จำนวน 1 แห่ง
 -ซ่อมแซมถนนทางลำเลียงและท่อลอดถนน จำนวน 1 สาย
 -ซ่อมแซมระบบสูบน้ำพร้อมท่อส่งน้ำและอาคารประกอบ จำนวน 1 แห่ง
ผลสัมฤทธิ์
 -ส่งน้ำเพื่อการอุปโภค – บริโภคให้แก่ราษฎรหมู่บ้านจุฬาภรณ์พัฒนา 5</t>
  </si>
  <si>
    <t>กรมชลประทาน/โครงการชลประทานนราธิวาส</t>
  </si>
  <si>
    <t>โครงการระบบเก็บกักน้ำพร้อมระบบส่งน้ำบึงกระทุง อันเนื่องมาจากพระราชดำริ (ช่วงที่ 2) ต.บาเระใต้ อ.บาเจาะ จ.นราธิวาส</t>
  </si>
  <si>
    <t>เป้าหมาย
 -ก่อสร้างคลองส่งน้ำรูปตัว U ขนาด 0.40*0.40 ม. พร้อมอาคารประกอบ ความยาวรวม 1,500 เมตร
 -ก่อสร้างคันกั้นน้ำพร้อมอาคารประกอบ ความยาวรวม 1,000 เมตร
ผลสัมฤทธิ์
 -ส่งน้ำสนับสนุนพื้นที่การเกษตร (นาข้าว) จำนวน 450 ไร่</t>
  </si>
  <si>
    <t>เป้าหมาย
 -ปรับปรุงประตูระบายทราย พร้อมดำเนินการก่อสร้างสะพานทางข้ามฝาย
ผลสัมฤทธิ์
 -เพื่อแก้ปัญหาตะกอนทรายทับถมหน้าฝายและลดระยะเวลาน้ำท่วมขัง</t>
  </si>
  <si>
    <t>โครงการฝายบ้านโผลง อันเนื่องมาจากพระราชดำริ ต.โต๊ะเด็ง อ.สุไหงปาดี จ.นราธิวาส</t>
  </si>
  <si>
    <t>ระบบท่อส่งน้ำสายที่ 1 (กม. 2+925 ถึง 6+878) และสาย 2-7 ฝายบาลา อันเนื่องมาจากพระราชดำริ 
ต.โล๊ะจูด อ.แว้ง จ.นราธิวาส</t>
  </si>
  <si>
    <t>เป้าหมาย
 -ปรับปรุงเปลี่ยนท่อส่งน้ำจากท่อ AC เป็นท่อ PVC ความยาวรวม 10,353 ม.
ผลสัมฤทธิ์
 -ส่งน้ำให้กับราษฎร์ไว้ใช้การในอุปโภค – บริโภค</t>
  </si>
  <si>
    <t>ระบบส่งน้ำฝายจากือจิ๊ อันเนื่องมาจากพระราชดำริ 
ต.สุวารี อ.รือเสาะ จ.นราธิวาส</t>
  </si>
  <si>
    <t>เป้าหมาย
 -ปรับปรุงระบบส่งน้ำพร้อมอาคารประกอบขนาด Ø 0.15 ม. ความยาวรวม 3,514.00 ม.
ผลสัมฤทธิ์
 -ส่งน้ำให้กับพื้นที่การเกษตร 1,000 ไร่ และการอุปโภค–บริโภค ให้แก่ราษฎร 233 ครัวเรือน</t>
  </si>
  <si>
    <t>ระบบส่งน้ำโครงการอ่างเก็บน้ำโคกยาง อันเนื่องมาจากพระราชดำริ ต.สุไหงปาดี 
อ.สุไหงปาดี จ.นราธิวาส</t>
  </si>
  <si>
    <t>เป้าหมาย
 -ปรับปรุงระบบส่งน้ำ คสล. ขนาด 0.50x0.60 ม. ยาว 800 ม.
 -ปรับปรุงคลองดาดคอนกรีตขนาดก้นกว้าง 0.50 ม. ลึก 0.60 ม. ยาว 700 ม.
 -ซ่อมแซมระบบส่งน้ำขนาด 0.50x0.60 ม. ยาว 1,500 ม.
ผลสัมฤทธิ์
 -เพื่อการอุปโภค-บริโภค ของราษฎร จำนวน 173 ครัวเรือน และพื้นที่การเกษตร (นาข้าว) จำนวน 1,000 ไร่</t>
  </si>
  <si>
    <t>ระบบส่งน้ำพร้อมอาคารประกอบฝายปาแดกือแย อันเนื่องมาจากพระราชดำริ 
ต.ปะลุกาสาเมาะ อ.บาเจาะ จ.นราธิวาส</t>
  </si>
  <si>
    <t>เป้าหมาย
 -ก่อสร้างถังเก็บน้ำคอนกรีตเสริมเหล็กขนาดความจุ 500 ลบ.ม. จำนวน 1 แห่ง
 -ก่อสร้างระบบท่อส่งน้ำขนาด Ø 0.10 ม. พร้อมอาคารประกอบ ความยาว 1,500 ม.
ผลสัมฤทธิ์
 - ส่งน้ำเพื่อการเกษตร (นาข้าว) จำนวน 800 ไร่ และเการอุปโภค-บริโภคของราษฎรจำนวน 450 ครัวเรือน</t>
  </si>
  <si>
    <t>ระบบระบายน้ำและถนนลาดยางภายในบริเวณหัวงานที่ทำการบ้านพัก 
ต.กะลุวอเหนือ อ.เมือง จ.นราธิวาส</t>
  </si>
  <si>
    <t>เป้าหมาย
 -ปรับปรุงคูระบายน้ำ  จำนวน  2  สาย
 -ปรับปรุงถนนลาดยาง
ผลสัมฤทธิ์
 -เพื่อแก้ไขปัญหาน้ำท่วมขัง และการคมนาคมสัญจร</t>
  </si>
  <si>
    <t>ระบบไฟฟ้าภายในหัวงานที่ทำการโครงการชลประทานนราธิวาส ต.บางนาค อ.เมือง จ.นราธิวาส</t>
  </si>
  <si>
    <t>เป้าหมาย
 -ปรับปรุงระบบไฟฟ้าภายในหัวงานที่ทำการ จำนวน 1 แห่ง
ผลสัมฤทธิ์
 -เพื่อปรับปรุงให้อยู่ในสภาพพร้อมใช้งาน</t>
  </si>
  <si>
    <t xml:space="preserve">สะพานข้ามคลองระบายน้ำสาย  4  กม.6+098 </t>
  </si>
  <si>
    <t>พื้นที่ 1,100 ไร่ 50 ครัวเรือน</t>
  </si>
  <si>
    <t xml:space="preserve">สะพานข้ามคลองระบายน้ำมูโนะ กม.9+519 </t>
  </si>
  <si>
    <t xml:space="preserve">สะพานข้ามคลองระบายน้ำปะลุกา-โคกยาง กม. 1+024 </t>
  </si>
  <si>
    <t xml:space="preserve">สะพานข้ามคลองระบายน้ำ ศรีพงัน-ปูยู  กม.5+800 </t>
  </si>
  <si>
    <t>สะพานข้ามคลองระบายน้ำสาย 9 กม.1+700</t>
  </si>
  <si>
    <t>พื้นที่ 5,000 ไร่ 250 ครัวเรือน</t>
  </si>
  <si>
    <t>พื้นที่ 2,500 ไร่ 135 ครัวเรือน</t>
  </si>
  <si>
    <t>จำนวน 1,925 ครัวเรือน</t>
  </si>
  <si>
    <t>จำนวน 1,327 ครัวเรือน</t>
  </si>
  <si>
    <t>ดาดคอนกรีตเสริมเหล็กท้าย ปตร.ปลายคลองระบายน้ำพรุบาเจาะสายใหญ่ 
ต.โคกเคียน อ.เมือง จ.นราธฺวาส</t>
  </si>
  <si>
    <t>ขยายคลองระบายน้ำพรุบาเจาะสายใหญ่พร้อมอาคารประกอบ
ต.โคกเคียน อ.เมือง จ.นราธิวาส</t>
  </si>
  <si>
    <t>คลองระบายน้ำพรุบาเจาะสายที่ 2 พร้อมอาคารบังคับน้ำ โครงการพรุบาเจาะ-ไม้แก่น 
ต.บาเระใต้ อ.บาเจาะ จ.นราธิวาส</t>
  </si>
  <si>
    <t>ระบบส่งน้ำพร้อมสถานีสูบน้ำขนาดเล็กบ้านปาเระรูโบ๊ะ ต.มะรือโบออก 
อ.เจาะไอร้อง จ.นราธิวาส</t>
  </si>
  <si>
    <t>ระบบระบายน้ำพร้อมอาคารประกอบ ตอนโคกไผ่ 
ต.บางขุนทอง อ.ตากใบ จ.นราธิวาส</t>
  </si>
  <si>
    <t>ระบบระบายน้ำคลองกุราพอ พร้อมอาคารประกอบ 
ต.ลำภู/มะนังตายอ อ.เมือง จ.นราธิวาส</t>
  </si>
  <si>
    <t>ระบบส่งน้ำและระบบระบายน้ำพร้อมอาคารประกอบ ตอนเกาะสวาด 
ต.ไพรวัน อ.ตากใบ จ.นราธิวาส</t>
  </si>
  <si>
    <t>ระบบส่งน้ำพร้อมสถานีสูบน้ำขนาดเล็กบางนรา 23.2 
ต.บางขุนทอง อ.ตากใบ จ.นราธิวาส</t>
  </si>
  <si>
    <t>ระบบส่งน้ำพร้อมสถานีสูบน้ำขนาดเล็กบ้านเล็กกุราพอ 1 
ต.ลำภู อ.เมือง จ.นราธิวาส</t>
  </si>
  <si>
    <t>ระบบส่งน้ำพร้อมสถานีสูบน้ำขนาดเล็กบ้านสุไหงบาลา 2 
ต.บางปอ อ.เมือง จ.นราธิวาส</t>
  </si>
  <si>
    <t xml:space="preserve">คันกั้นน้ำฝั่งขวาคลองระบายน้ำมูโนะ (บ้านปะลุกา-โคกยาง) พร้อมอาคารประกอบ </t>
  </si>
  <si>
    <t>ระบบส่งน้ำพร้อมอาคารประกอบบ้านปะดาดอ (ระยะที่ 2)  จำนวน 2 สาย</t>
  </si>
  <si>
    <t>เครื่องกว้านบานระบาย 25 แห่ง</t>
  </si>
  <si>
    <t>สถานีสูบน้ำไฟฟ้า พร้อมระบบส่งน้ำคลองส่งน้ำสายใหญ่ฝั่งขวา</t>
  </si>
  <si>
    <t xml:space="preserve">ท่อระบายน้ำประกอบคันคลองปาเสมัส กม.5+400  และ  กม.6+900 </t>
  </si>
  <si>
    <t>ท่อระบายน้ำปากคลองสาย 6</t>
  </si>
  <si>
    <t>จัดทำรอกันสวะหน้าประตูระบายน้ำปากคลองมูโนะ</t>
  </si>
  <si>
    <t xml:space="preserve">จัดทำ BULKHEAD GATE หน้า–หลัง ปลายคลองมูโนะ (ปูยู) </t>
  </si>
  <si>
    <t>ทรบ. ประกอบคันกั้นน้ำคลองระบายน้ำสาย 14 (โคกไผ่ ฝั่งซ้าย) กม. 0+565</t>
  </si>
  <si>
    <t>คันกั้นน้ำฝั่งซ้ายคลองระบายน้ำมูโนะ (โคกยาง-ท่าแพรก) ระยะ 2</t>
  </si>
  <si>
    <t>คันกั้นน้ำแม่น้ำโก-ลก ฝั่งซ้าย (แฆแบ๊ะ-นานาค) ระยะ 1</t>
  </si>
  <si>
    <t>เป้าหมาย
 -ดาดคอนกรีตเสริมเหล็กประตูระบายน้ำปลายคลอง 1 แห่ง ยาว 215 เมตร
ผลสัมฤทธิ์
 -เพื่อให้สามารถบรรเทาอุทกภัย และป้องกันน้ำท่วมพื้นที่ปลูกปาล์ม  40,000 ไร่ และเพื่อกักเก็บไว้ในคลองระบายน้ำในช่วงฤดูแล้ง</t>
  </si>
  <si>
    <t>เป้าหมาย
 -ก่อสร้างคันคลองพรุบาเจาะสายใหญ่ ยาว  5.60 กม.
 -ก่อสร้างอาคารประกอบ จำนวน 5 แห่ง
ผลสัมฤทธิ์
 -เพื่อให้การควบคุมการปิด-เปิดอาคารได้ทันท่วงทีในช่วงฤดูน้ำหลาก และป้องกันการกัดเซาะดินไหลคลอง ทำให้คลองตื้นเขินระบายน้ำไม่ทัน และน้ำท่วมพื้นที่</t>
  </si>
  <si>
    <t>เป้าหมาย
 -ขุดลอกคลองระบายน้ำ  ความยาว 1,200.00 เมตร
 -ก่อสร้างอาคารบังคับน้ำ จำนวน 3 แห่ง
ผลสัมฤทธิ์
 -เก็บกักน้ำและเร่งระบายน้ำ สนับสนุนพื้นที่ปลูกปาล์มน้ำมัน ของสมาชิกนิคมสหกรณ์พรุบาเจาะ จำนวน 100 ครัวเรือน</t>
  </si>
  <si>
    <t>เป้าหมาย
 -สถานีสูบน้ำ 1 แห่ง
 -คูส่งน้ำ 1 สาย
ผลสัมฤทธิ์
 -ส่งน้ำช่วยเหลือราษฎรในพื้นที่การเกษตร ประมาณ 900 ไร่</t>
  </si>
  <si>
    <t>เป้าหมาย
 -ปรับปรุงระบบระบายน้ำ
 -ปรับปรุงคันคลองระบายน้ำ
ผลสัมฤทธิ์
 -ช่วยเหลือการระบายน้ำแก่พื้นที่โครงการประมาณ 2,400 ไร่</t>
  </si>
  <si>
    <t>เป้าหมาย
 -ปรับปรุงคลองระบายน้ำ
 -ก่อสร้างถนนบนคันคลองระบายน้ำ
 -ก่อสร้างอาคารรับน้ำ 6 แห่ง
 -ก่อสร้างอาคารบังคับน้ำ 2 แห่ง
ผลสัมฤทธิ์
 -เก็บกักน้ำช่วยเหลือพื้นที่การเกษตรประมาณ 12,000 ไร่</t>
  </si>
  <si>
    <t>เป้าหมาย
 -ปรับปรุงระบบระบายน้ำ
 -ปรับปรุงคันคลองระบายน้ำ
ผลสัมฤทธิ์
 -ช่วยเหลือการระบายน้ำแก่พื้นที่โครงการประมาณ 2,500 ไร่</t>
  </si>
  <si>
    <t>เป้าหมาย
 -สถานีสูบน้ำ 1 แห่ง
 -คลองส่งน้ำ 1 สาย
ผลสัมฤทธิ์
 -ช่วยเหลือการระบายน้ำแก่พื้นที่โครงการประมาณ 240 ไร่</t>
  </si>
  <si>
    <t>เป้าหมาย
 -สถานีสูบน้ำ 1 แห่ง
 -ท่อส่งน้ำ 1 สาย
 -คลองส่งน้ำ 1 สาย
ผลสัมฤทธิ์
 -เกษตรกรมีน้ำเพื่อการเพาะปลูก ลดความเสียหายของพืชผลทางการเกษตร พื้นที่การเกษตรประมาณ 200 ไร่</t>
  </si>
  <si>
    <t>เป้าหมาย
 -สถานีสูบน้ำ 1 แห่ง
 -คลองส่งน้ำ 3 สาย
ผลสัมฤทธิ์
 -ส่งน้ำช่วยเหลือพื้นที่การเกษตรประมาณ 250 ไร่ ราษฎร 100 ครัวเรือน</t>
  </si>
  <si>
    <t>เป้าหมาย
 -1 แห่ง
ผลสัมฤทธิ์
 -พื้นที่ 2,000 ไร่ 180 ครัวเรือน</t>
  </si>
  <si>
    <t>เป้าหมาย
 -1 แห่ง
ผลสัมฤทธิ์
 -พื้นที่ 1,200 ไร่ 150 ครัวเรือน</t>
  </si>
  <si>
    <t>เป้าหมาย
 -1 แห่ง
ผลสัมฤทธิ์
 -พื้นที่ 110,000 ไร่ 8,000 ครัวเรือน</t>
  </si>
  <si>
    <t>เป้าหมาย
 -1 แห่ง
ผลสัมฤทธิ์
 -พื้นที่ 5,650 ไร่ 3,500 ครัวเรือน</t>
  </si>
  <si>
    <t>เป้าหมาย
 -1 แห่ง
ผลสัมฤทธิ์
 -พื้นที่ 900 ไร่ 450 ครัวเรือน</t>
  </si>
  <si>
    <t>เป้าหมาย
 -1 แห่ง
ผลสัมฤทธิ์
 -พื้นที่ 2,500 ไร่ 185 ครัวเรือน</t>
  </si>
  <si>
    <t>เป้าหมาย
 -1 แห่ง
ผลสัมฤทธิ์
 -พื้นที่ 1,500 ไร่ 350 ครัวเรือน</t>
  </si>
  <si>
    <t>เป้าหมาย
 -1 แห่ง
ผลสัมฤทธิ์
 -พื้นที่ 3,500 ไร่ 450 ครัวเรือน</t>
  </si>
  <si>
    <t>ปรับปรุงถนนลาดยางภายในบริเวณหัวงาน โครงการชลประทานนราธิวาส 
ต.บางนาค อ.เมือง จ.นราธิวาส</t>
  </si>
  <si>
    <t>บ้านพักข้าราชการระดับ 5-6  พร้อมถมที่ปรับบริเวณ จำนวน 1 หลัง</t>
  </si>
  <si>
    <t>บ้านพักข้าราชการระดับ 7-8  พร้อมถมที่ปรับบริเวณ  จำนวน  2 หลัง</t>
  </si>
  <si>
    <t>เป้าหมาย
 -ถนนลาดยาง จำนวน 1 สาย
ผลสัมฤทธิ์
 -เพื่อปรับปรุงถนนให้อยู่ใสสภาพเดิมและแก้ปัญหาน้ำท่วมขัง</t>
  </si>
  <si>
    <t>จำนวน 30 ครัวเรือน</t>
  </si>
  <si>
    <t>กรมชลประทาน/
คป.นราธิวาส</t>
  </si>
  <si>
    <t>กรมชลประทาน/
คบ.ลุ่มน้ำโก-ลก</t>
  </si>
  <si>
    <t>กรมชลประทาน/
คบ.ลุ่มน้ำบางนรา</t>
  </si>
  <si>
    <t>โครงการก่อสร้าง ทรบ.ปลายคลองระบายน้ำสาย 1 ในเกาะสะท้อน กม.1+463</t>
  </si>
  <si>
    <t>โครงการจัดที่ดินชุมชน</t>
  </si>
  <si>
    <t>โครงการพัฒนาผู้แทนเกษตรกร</t>
  </si>
  <si>
    <t>โครงการศูนย์เรียนรู้การเพิ่มประสิทธิภาพการใช้ประโยชน์ที่ดิน</t>
  </si>
  <si>
    <t>โครงการศูนย์บริการประชาชนในเขตปฏิรูปที่ดิน</t>
  </si>
  <si>
    <t>โครงการคลินิกเกษตรในพระราชานุเคราะห์</t>
  </si>
  <si>
    <t>โครงการพัฒนาธุรกิจชุมชนในเขตปฏิรูปที่ดิน</t>
  </si>
  <si>
    <t>โครงการส่งเสริมและอนุรักษ์ศิลปหัตถกรรมพื้นบ้านไทย</t>
  </si>
  <si>
    <t>โครงการสร้างและพัฒนาเกษตรกรรุ่นใหม่ หลักสูตร : การพัฒนาเกษตรกรอย่างยั่งยืน</t>
  </si>
  <si>
    <t>โครงการอนุรักษ์พันธุกรรมพืชในเขตปฏิรูปที่ดิน</t>
  </si>
  <si>
    <t>โครงการปลูกไม้เศรษฐกิจในเขตปฏิรูปที่ดิน</t>
  </si>
  <si>
    <t>โครงการพัฒนาและรณรงค์การใช้หญ้าแฝก</t>
  </si>
  <si>
    <t>กรม สำนักงานการปฏิรูปที่ดินเพื่อเกษตรกรรม</t>
  </si>
  <si>
    <t>สำนักงานการปฏิรูปที่ดินเพื่อเกษตรกรรม/ส.ป.ก.นราธิวาส</t>
  </si>
  <si>
    <r>
      <rPr>
        <b/>
        <u/>
        <sz val="16"/>
        <color theme="1"/>
        <rFont val="TH SarabunPSK"/>
        <family val="2"/>
      </rPr>
      <t>350 ไร่ / เนื้อที่ 543 ไร่</t>
    </r>
    <r>
      <rPr>
        <sz val="16"/>
        <color theme="1"/>
        <rFont val="TH SarabunPSK"/>
        <family val="2"/>
      </rPr>
      <t xml:space="preserve">
1. เกษตรกรได้รับการจัดที่ดิน จำนวน 350 ราย / 543 ไร่ มีเอกสารสิทธิถูกต้องตจามกฎหมายและมีที่ดินทำกินอย่างยั่งยืน
2. พื้นที่ในเขตปฏิรูปที่ดินได้รับการพัฒนาเพื่อเพิ่มขีดความสามารถในการผลิต</t>
    </r>
  </si>
  <si>
    <r>
      <rPr>
        <b/>
        <u/>
        <sz val="16"/>
        <color theme="1"/>
        <rFont val="TH SarabunPSK"/>
        <family val="2"/>
      </rPr>
      <t>15 ราย</t>
    </r>
    <r>
      <rPr>
        <sz val="16"/>
        <color theme="1"/>
        <rFont val="TH SarabunPSK"/>
        <family val="2"/>
      </rPr>
      <t xml:space="preserve">
1. ผู้แทนเกษตรกรที่เข้ารับการฝึกอบรมมีความรู้ ความเข้าใจในหลักการและเจตนารมณ์แนวทางในการปฏิรูปที่ดิน
2. ผู้แทนเกษตรกรที่เข้ารับการฝึกอบรมร้อยละ 80 ได้นำความรู้ไปปฏิบัติและถ่ายทอดต่อไป</t>
    </r>
  </si>
  <si>
    <r>
      <rPr>
        <b/>
        <u/>
        <sz val="16"/>
        <color theme="1"/>
        <rFont val="TH SarabunPSK"/>
        <family val="2"/>
      </rPr>
      <t>3 ศูนย์</t>
    </r>
    <r>
      <rPr>
        <sz val="16"/>
        <color theme="1"/>
        <rFont val="TH SarabunPSK"/>
        <family val="2"/>
      </rPr>
      <t xml:space="preserve">
1. จัดตั้งศูนย์เรียนรู้การเพิ่มประสิทธิภาพการใช้ที่ดิน จำนวน 3 ศูนย์
2. เกษตรกรได้รับการขยายองค์ความรู้จากศูนย์</t>
    </r>
  </si>
  <si>
    <r>
      <rPr>
        <b/>
        <u/>
        <sz val="16"/>
        <color theme="1"/>
        <rFont val="TH SarabunPSK"/>
        <family val="2"/>
      </rPr>
      <t xml:space="preserve">3 ตำบล
</t>
    </r>
    <r>
      <rPr>
        <sz val="16"/>
        <color theme="1"/>
        <rFont val="TH SarabunPSK"/>
        <family val="2"/>
      </rPr>
      <t xml:space="preserve">1. เกษตรกรที่เข้าร่วมโครงการได้รับการบริการตามภารกิจของ ส.ป.ก.
2. เกษตรกรที่เข้าร่วมโครงการได้รับความพึงพอใจในการรับบริการและนำความรู้ไปใช้ประโยชน์และขยายผลต่อไป
</t>
    </r>
  </si>
  <si>
    <r>
      <rPr>
        <b/>
        <u/>
        <sz val="16"/>
        <color theme="1"/>
        <rFont val="TH SarabunPSK"/>
        <family val="2"/>
      </rPr>
      <t>4 ครั้ง</t>
    </r>
    <r>
      <rPr>
        <sz val="16"/>
        <color theme="1"/>
        <rFont val="TH SarabunPSK"/>
        <family val="2"/>
      </rPr>
      <t xml:space="preserve">
1. จำนวนการจัดคลินิกเกษตรเคลื่อนที่ในพระราชานุเคราะห์ร่วมกับโครงการจังหวัดเคลื่อนที่
2. เกษตรกรในเขตปฏิรูปที่ดินและผู้สนใจในพื้นที่อำเภอต่างๆ ในจังหวัดนราธิวาสได้ประโยชน์จากการรับบริการคลินิกเกษตรฯ</t>
    </r>
  </si>
  <si>
    <r>
      <rPr>
        <b/>
        <u/>
        <sz val="16"/>
        <color theme="1"/>
        <rFont val="TH SarabunPSK"/>
        <family val="2"/>
      </rPr>
      <t>40 ราย</t>
    </r>
    <r>
      <rPr>
        <sz val="16"/>
        <color theme="1"/>
        <rFont val="TH SarabunPSK"/>
        <family val="2"/>
      </rPr>
      <t xml:space="preserve"> 
1. จำนวนเกษตรกรที่เข้าร่วมโครงการได้รับฝึกอบรมพัฒนาองค์ความรู้โดยใช้กระบวนการวิสาหกิจชุมชน
2. เกษตรที่เข้าร่วมโครงการนำความรู้ไปใช้ประโยชน์ และขยายผลสู่เกษตรทั่วไป</t>
    </r>
  </si>
  <si>
    <r>
      <rPr>
        <b/>
        <u/>
        <sz val="16"/>
        <color theme="1"/>
        <rFont val="TH SarabunPSK"/>
        <family val="2"/>
      </rPr>
      <t xml:space="preserve">15 ราย </t>
    </r>
    <r>
      <rPr>
        <sz val="16"/>
        <color theme="1"/>
        <rFont val="TH SarabunPSK"/>
        <family val="2"/>
      </rPr>
      <t xml:space="preserve">
1. จำนวนเกษตรกรที่เข้าร่วมโครงการได้รับการฝึกอบรมทักษะด้านศิลปะหัตถกรรม
2. เกษตรกรที่เข้าร่วมโครงการนำความรู้ไปใช้ในการประกอบอาชีพ และส่งเสริมอนุรักษ์ศิลปหัตถกรรมพื้นบ้านไทย</t>
    </r>
  </si>
  <si>
    <r>
      <rPr>
        <b/>
        <u/>
        <sz val="16"/>
        <color theme="1"/>
        <rFont val="TH SarabunPSK"/>
        <family val="2"/>
      </rPr>
      <t>40 ราย</t>
    </r>
    <r>
      <rPr>
        <sz val="16"/>
        <color theme="1"/>
        <rFont val="TH SarabunPSK"/>
        <family val="2"/>
      </rPr>
      <t xml:space="preserve">
1. จำนวนเกษตรกรที่เข้าร่วมโครงการได้รับการฝึกอบรมทักษะตามหลักสูตรที่ต้องการ
2. เกษตรกรที่เข้าร่วมโครงการผ่านการอบรมหลักสูตรการพัฒนาเกษตรกรอย่างยั่งยืนและนำความรู้ไปใช้ประโยชน์</t>
    </r>
  </si>
  <si>
    <r>
      <rPr>
        <b/>
        <u/>
        <sz val="16"/>
        <color theme="1"/>
        <rFont val="TH SarabunPSK"/>
        <family val="2"/>
      </rPr>
      <t>3 โรงเรียน</t>
    </r>
    <r>
      <rPr>
        <sz val="16"/>
        <color theme="1"/>
        <rFont val="TH SarabunPSK"/>
        <family val="2"/>
      </rPr>
      <t xml:space="preserve">
1. จำนวนโรงเรียนที่เข้าร่วมโครงการอนุรักษ์
2. นักเรียนที่เข้าร่วมโครงการได้รับการส่งเสริมอนุรักษ์พันธุกรรมพืชในเขตปฏิรูปที่ดิน</t>
    </r>
  </si>
  <si>
    <r>
      <rPr>
        <b/>
        <u/>
        <sz val="16"/>
        <color theme="1"/>
        <rFont val="TH SarabunPSK"/>
        <family val="2"/>
      </rPr>
      <t>60 ไร่</t>
    </r>
    <r>
      <rPr>
        <sz val="16"/>
        <color theme="1"/>
        <rFont val="TH SarabunPSK"/>
        <family val="2"/>
      </rPr>
      <t xml:space="preserve">
1. พื้นที่ในเขตปฏิรูปที่ดินของเกษตรกรมีการปลูกไม้ยืนต้น ไม้ผล ไม้เศรษฐกิจเพิ่มขึ้น
2. พื้นที่ในเขตปฏิรูปที่ดินได้รับการอนุรักษ์และฟื้นฟูสภาพแวดล้อม สร้างมูลค่าในที่ดิน</t>
    </r>
  </si>
  <si>
    <r>
      <rPr>
        <b/>
        <u/>
        <sz val="16"/>
        <color theme="1"/>
        <rFont val="TH SarabunPSK"/>
        <family val="2"/>
      </rPr>
      <t xml:space="preserve">32,000 กล้า
</t>
    </r>
    <r>
      <rPr>
        <sz val="16"/>
        <color theme="1"/>
        <rFont val="TH SarabunPSK"/>
        <family val="2"/>
      </rPr>
      <t>1. เกษตรกรที่เข้าร่วมโครงการมีความรู้ ความเข้าใจเรื่องการปลูกหญ้าแฝก และการใช้ประโยชน์จากหญ้าแฝก
2. พื้นที่ในเขตปฏิรูปที่ดินได้รับการอนุรักษ์และฟื้นฟูทรัพยากรดินและน้ำให้มีความอุดมสมบูรณ์</t>
    </r>
  </si>
  <si>
    <t>กรมสวัสดิการและคุ้มครองแรงงาน</t>
  </si>
  <si>
    <t>โครงการป้องกันและแก้ไขปัญหาการค้ามนุษย์ด้านแรงงาน และการใช้แรงงานเด็กในรูปแบบที่เลวร้าย
 - กิจกรรมหลักที่ 1 ส่งเสริม พัฒนาและกำกับดูแลให้แรงงานที่เป็นกลุ่มเสี่ยงได้รับการคุ้มครองแรงงานตามกฎหมาย
 - ตรวจแรงงานในงานประมงทะเลบนฝั่งและ/หรือในเรือประมงทะเล
 - จัดประชุมชี้แจง นายจ้าง ลูกจ้างในสถานประกอบกิจการประมงทะเลและที่เกี่ยวเนื่อง
 - ประชุมคณะทำงานจากหน่วยงานที่เกี่ยวข้องระดับจังหวัด</t>
  </si>
  <si>
    <t xml:space="preserve">
15 แห่ง / 500 คน
100 คน
1 ครั้ง</t>
  </si>
  <si>
    <t>แต่ละปีไม่เท่ากัน</t>
  </si>
  <si>
    <t>กรมสวัสดิการและคุ้มครองแรงงาน/สนง.สวัสดิการและคุ้มครองแรงงานจังหวัดนราธิวาส</t>
  </si>
  <si>
    <t xml:space="preserve">โครงการพัฒนาความร่วมมือในสถานประกอบกิจการ เพื่อลดผลกระทบจากการปรับอัตราค่าจ้างขั้นต่ำ
- รณรงค์ส่งเสริมเพื่อป้องกันปัญหาการจ่ายค่าจ้างขั้นต่ำ
- รณรงค์ส่งเสริมและติดตามเฝ้าระวังสถานประกอบกิจการที่ได้รับผลกระทบจากการปรับค่าจ้างขั้นต่ำ
- โครงการส่งเสริมความรู้เรื่องแรงงานสัมพันธ์ให้กับ สปก.ขนาดกลาง ขนาดเล็ก และ SMEs
- สร้างความเข้มแข็งให้แก่แรงงานในการใช้ชีวิตตามแนวปรัชญาเศรษฐกิจพอเพียง
- รณรงค์ ป้องกันและแก้ไขปัญหาแรงงานด้านสวัสดิการแรงงาน
- โครงการเสริมสร้างวินัยการทำงานในภาคอุตสาหกรรม
</t>
  </si>
  <si>
    <t xml:space="preserve">โครงการส่งเสริมระบบการจัดการด้านยาเสพติดในสถานประกอบกิจการ
- รณรงค์ ประชาสัมพันธ์ เชิญชวนให้สถานประกอบกิจการจัดทำมาตรฐานการป้องกันและแก้ไขปัญหายาเสพติดในสถานประกอบกิจการ
- ส่งเสริมให้ สปก.สมัครเข้าร่วมจัดทำระบบ มยส.
- ตรวจประเมินใน สปก.จนกระทั่งผ่านเกณฑ์ตามที่กำหนด
- ตรวจติดตามเพื่อให้ สปก.ธำรงรักษาระบบ มยส.อย่างต่อเนื่อง
- จัดอบรม/ประชุมชี้แจงเกี่ยวกับการจัดทำระบบ มยส.
- จัดกิจกรรมรณรงค์เพื่อสร้างเจตคติที่ดีในการป้องกันและแก้ไขปัญหายาเสพติดเนื่องในวันสำคัญต่าง ๆ
</t>
  </si>
  <si>
    <t xml:space="preserve">ลูกจ้าง นายจ้าง ได้รับการส่งเสริมความรู้ด้านแรงงาน
300 คน
950 คน
1 รุ่น / 40 คน
1 รุ่น / 30 คน
200 คน
1 รุ่น / 50 คน
</t>
  </si>
  <si>
    <t xml:space="preserve">
90 แห่ง
36 แห่ง
9 แห่ง
7 แห่ง
60 คน
1 ครั้ง</t>
  </si>
  <si>
    <t>โครงการกำกับดูแลและสนับสนุนให้แรงงานได้รับความรู้และการคุ้มครองตามกฎหมายคุ้มครองแรงงาน
 - การคุ้มครองแรงงานในระบบและนอกระบบ
 - การเสริมสร้างองค์ความรู้ด้านคุ้มครองแรงงาน
 - การสร้างและพัฒนาเครือข่ายการคุ้มครองแรงงาน
 - การป้องกันและขจัดการใช้แรงงานเด็กในรูปแบบที่เลวร้าย
โครงการส่งเสริมให้ความรู้แก่แรงงานเพื่อเตรียมความพร้อมก่อนเข้าสู่สังคมสูงวัย</t>
  </si>
  <si>
    <t>แรงงานได้รับความรู้และการคุ้มครองตามกฎหมายแรงงาน</t>
  </si>
  <si>
    <t>โครงการกำกับดูแล และสนับสนุนให้แรงงานมีความปลอดภัย และมีสุขภาพอนามัยที่ดีในการทำงาน
 - ตรวจและกำกับดูแลด้านความปลอดภัย อาชีวอนามัยและสภาพแวดล้อมในการทำงาน
- เร่งรัดลดอุบัติเหตุการการทำงานในสถานประกอบกิจการ
 - พัฒนาและยกร่างมาตรฐานความปลอดภัย อาชีวอนามัยและสภาพแวดล้อมในการทำงาน</t>
  </si>
  <si>
    <t xml:space="preserve">แรงงานมีความปลอดภัย และมีสุขภาพอนามัยที่ดีในการทำงาน
60 แห่ง 60 ครั้ง 1800 คน
</t>
  </si>
  <si>
    <t xml:space="preserve">โครงการป้องกันและแก้ไขปัญหาความขัดแย้งด้านแรงงาน
 - พัฒนาระบบและกลไกการบริหารแรงงานสัมพันธ์ใน สปก.และรัฐวิสาหกิจ
 - สรรหาผู้แทนฝ่ายนายจ้างฝ่ายลูกจ้าง เพื่อดำรงตำแหน่งในคณะกรรมการไตรภาคี สังกัดกระทรวงแรงงานและศาลแรงงาน
  - เสริมสร้างความเข้มแข็งขององค์การแรงงาน
</t>
  </si>
  <si>
    <t>ป้องกันและแก้ไขปัญหาความขัดแย้งด้านแรงงาน
90 แห่ง 90 ครั้ง 2,700 คน
1 ครั้ง
1 ครั้ง</t>
  </si>
  <si>
    <t>ให้คำปรึกษา สนับสนุนการจัดสวัสดิการแรงงาน และกำกับให้สปก.ปฏิบัติตามกฎหมายเกี่ยวกับสวัสดิการแรงงาน
1) ส่งเสริมการจัดสวัสดิการในสถานประกอบกิจการ
- ส่งเสริมสวัสดิการเพื่อแรงงานครอบครัว และสังคม
- การป้องกันและแก้ไขปัญหาด้านเอดส์และวัณโรค ใน สปก.
2) กำกับดูแลการปฏิบัติตามกฎหมายสวัสดิการแรงงาน
- การกำกับให้มีการจัดตั้งคณะกรรมการสวัสดิการใน สปก.</t>
  </si>
  <si>
    <t>สปก.มีการจัดสวัสดิการแรงงานและปฏิบัติตามกฎหมายเกี่ยวกับสวัสดิการแรงงาน
55 แห่ง
12 แห่ง 40 คน
23 แห่ง</t>
  </si>
  <si>
    <t>กรม สำนักงานกองทุนสงเคราะห์การทำสวนยาง</t>
  </si>
  <si>
    <t>การสงเคราะห์ปลูกแทน (สวนรายเดิม , รายใหม่)</t>
  </si>
  <si>
    <t>เป้าหมาย : 130,703.05   ไร่
ผลสัมฤทธิ์ : ให้การสงเคราะห์ปลูกแทน      ด้วยยางพันธุ์ดี</t>
  </si>
  <si>
    <t>สกย./สกย.นราธิวาส</t>
  </si>
  <si>
    <t>พัฒนาสถาบันเกษตรกร</t>
  </si>
  <si>
    <t>เป้าหมาย : 217 กลุ่ม สมาชิก 5,039  ราย
ผลสัมฤทธิ์ : มีกลุ่มเกษตรกรชาวสวนยาง   217 กลุ่ม</t>
  </si>
  <si>
    <t>ฝึกอบรมเจ้าของสวน</t>
  </si>
  <si>
    <t>เป้าหมาย : 9 กิจกรรม  2,790ราย
ผลสัมฤทธิ์ : เกษตรกรเข้ารับการอบรม2,790 ราย หลักสูตรที่กำหนด</t>
  </si>
  <si>
    <t>หมู่บ้านเฉลิมพระเกียรติ</t>
  </si>
  <si>
    <t>เป้าหมาย : 3  หมู่บ้าน
ผลสัมฤทธิ์ : พัฒนาหมู่บ้านเฉลิมพระเกียรติ</t>
  </si>
  <si>
    <t>ประชาสัมพันธ์เพื่อเกษตรกร
- กิจกรรมจัดนิทรรศการ
- กิจกรรมจัดรายการวิทยุ</t>
  </si>
  <si>
    <t xml:space="preserve">        
 - จัดนิทรรศการระหว่างส่วนงาน            
 - จัดรายการวิทยุทุกวันพุธ ,ทุกวันศุกร์</t>
  </si>
  <si>
    <t xml:space="preserve">โครงการผลิตพันธุ์ยาง
 - กิจกรรมบำรุงรักษาแปลงเก็บเมล็ด/ฝึกกรีด
 -กิจกรรมผลิตกิ่งตายางพันธุ์ดี  R600 ,RRIT 251
 - กิจกรรมผลิตยางชำถุง  
</t>
  </si>
  <si>
    <t xml:space="preserve">
(เป้าหมาย : 116.7  ไร่)
(เป้าหมาย : 10 ไร่  80,000  กิ่ง)
(เป้าหมาย : 100,000 ต้น)</t>
  </si>
  <si>
    <t>แผนดำเนินงานด้านการแสดงความรับผิดชอบต่อสังคม (CSR)
  - กิจกรรมปลูกพืชคลุมดินลดการใช้สารเคมี</t>
  </si>
  <si>
    <t xml:space="preserve">
เป้าหมาย : 50  ไร่
ผลสัมฤทธิ์ : ลดการใช้แรงงานปราบวัชพืช     เพิ่มปุ๋ยให้ดิน  </t>
  </si>
  <si>
    <t>การจัดการตลาดประมูลยางพาราแบบครบวงจร
 - กิจกรรม  จัดตลาดประมูลยางพารา</t>
  </si>
  <si>
    <t xml:space="preserve">
เป้าหมาย :  4 ตลาด
ผลสัมฤทธิ์ : ปริมาณยางผ่านตลาด สกย.จำนวน 4,260  ตัน</t>
  </si>
  <si>
    <t>โครงการจัดตั้งตลาดน้ำยางสดระดับท้องถิ่น
 - กิจกรรมจัดตั้งตลาดน้ำยางสด  ระดับท้องถิ่น</t>
  </si>
  <si>
    <t xml:space="preserve">
เป้าหมาย : 70 กลุ่ม
ผลสัมฤทธิ์ : กลุ่มชาวสวนยาง สกย. ดำเนินธุรกิจ  รวบรวมน้ำยางสดจำหน่าย</t>
  </si>
  <si>
    <t xml:space="preserve">
เป้าหมาย : 343 ราย
ผลสัมฤทธิ์ : เกษตรกรดูแลบำรุงรักษาสวนยาง ตามงวดงาน
เป้าหมาย : 1,272 ราย
ผลสัมฤทธิ์ : เกษตรกรดูแลบำรุงรักษา   สวนยาง ตามงวดงาน</t>
  </si>
  <si>
    <t xml:space="preserve">โครงการปลูกยางพาราในพื้นที่ ว่างเปล่าเขตพัฒนาพิเศษเฉพาะกิจ
 - แผนปฏิบัติการให้ความช่วยเหลือเกษตรกรในการปลูกยางพาราใน 696  หมู่บ้าน
 - แผนปฏิบัติการให้ความช่วยเหลือ เกษตรกรในการปลูกยางพาราใน 1,377 หมู่บ้าน
</t>
  </si>
  <si>
    <t>กรม โยธาธิการและผังเมือง</t>
  </si>
  <si>
    <t>โครงการปรับปรุงถนนในชุมชนพื้นที่จังหวัดนราธิวาส จำนวน 35 สายทาง  (งบประมาณทั้งสิ้น 206.32 ลบ.)</t>
  </si>
  <si>
    <t>กว้าง 5.00 ม. ยาว 1.500 กม./เพื่อให้ประชาชนมีความสะดวกและคล่องตัวในการสัญจร</t>
  </si>
  <si>
    <t>กรมโยธาธิการและผังเมือง/สนง.โยธาธิการและผังเมืองจังหวัดนราธิวาส</t>
  </si>
  <si>
    <t xml:space="preserve"> - สายสามัคคี-โคกบากาบือซา ม.5 ต.กะลุวอ อ.เมือง จ.นราธิวาส</t>
  </si>
  <si>
    <t xml:space="preserve"> - สายโคกซีไหร ม.3 ต.ไพรวัน อ.ตากใบ จ.นราธิวาส</t>
  </si>
  <si>
    <t>กว้าง 4.00 ม. ยาว 1.500 กม./เพื่อให้ประชาชนมีความสะดวก และคล่องตัวในการสัญจร</t>
  </si>
  <si>
    <t xml:space="preserve"> - สายกาเสาะ - บูเกะฆูนุง หมู่ 7,1 ต.ลำภู อ.เมือง จ.นราธิวาส</t>
  </si>
  <si>
    <t>กว้าง 5.00 ม. ยาว 1.700 กม./ เพื่อให้ประชาชนมีความสะดวก และคล่องตัวในการสัญจร</t>
  </si>
  <si>
    <t>กว้าง 4.00 ม. ยาว 1.000 กม./เพื่อให้ประชาชนมีความสะดวกและคล่องตัวในการสัญจร</t>
  </si>
  <si>
    <t xml:space="preserve"> - สายบ้านเกาะยาว ม.1 ต.พร่อน อ.ตากใบ จ.นราธิวาส</t>
  </si>
  <si>
    <t xml:space="preserve"> - สายโตะมูเด็ง ต.ต้นไทร อ.บาเจาะ จ.นราธิวาส </t>
  </si>
  <si>
    <t>กว้าง 5.00 ม. ยาว 1.700 กม./เพื่อให้ประชาชนมีความสะดวกและคล่องตัวในการสัญจร</t>
  </si>
  <si>
    <t xml:space="preserve"> - สายบาโงเจะลาต.ต้นไทร อ.บาเจาะ จ.นราธิวาส </t>
  </si>
  <si>
    <t>กว้าง 5.00 ม. ยาว 0.800 กม./เพื่อให้ประชาชนมีความสะดวก และคล่องตัวในการสัญจร</t>
  </si>
  <si>
    <t xml:space="preserve"> - สายทางเข้ามัสยิดตะโละมาเนาะ ม.1 ต.ลูโบะสาวอ อ.บาเจาะ จ.นราธิวาส</t>
  </si>
  <si>
    <t>กว้าง 8.00 ม. ยาว 1.150 กม./เพื่อให้ประชาชนมีความสะดวกและคล่องตัวในการสัญจร</t>
  </si>
  <si>
    <t xml:space="preserve"> - สายบ้านโต๊ะแบ ม.3 ต.มะรือโบออก อ.เจาะไอร้อง จ.นราธิวาส</t>
  </si>
  <si>
    <t>กว้าง 5.00 ม. ยาว 1.250 กม./เพื่อให้ประชาชนมีความสะดวกและคล่องตัวในการสัญจร</t>
  </si>
  <si>
    <t xml:space="preserve"> - สายบือแนยามู - จาแบป๊ะ ม.2,3  ต.กาวะ อ.สุไหงปาดี จ.นราธิวาส</t>
  </si>
  <si>
    <t>กว้าง 5.00 ม. ยาว 1.200 กม./เพื่อให้ประชาชนมีความสะดวกและคล่องตัวในการสัญจร</t>
  </si>
  <si>
    <t xml:space="preserve"> - สายภายในหมู่บ้านบ้านปิเหล็งเหนือ ม.6 ต.มะรือโบออก อ.เจาะไอร้อง  จ.นราธิวาส</t>
  </si>
  <si>
    <t>กว้าง 5.00 ม. ยาว 2.400 กม./เพื่อให้ประชาชนมีความสะดวกและคล่องตัวในการสัญจร</t>
  </si>
  <si>
    <t xml:space="preserve"> - สายบ้านปิเหล็งใต้-บ้านกูแบปูยู ต.มะรือโบออก อ.เจาะไอร้อง จ.นราธิวาส</t>
  </si>
  <si>
    <t>กว้าง 4.00 ม. ยาว 1.600 กม./เพื่อให้ประชาชนมีความสะดวกและคล่องตัวในการสัญจร</t>
  </si>
  <si>
    <t>กว้าง 5.00 ม. ยาว 1.400 กม./เพื่อให้ประชาชนมีความสะดวกและคล่องตัวในการสัญจร</t>
  </si>
  <si>
    <t xml:space="preserve"> - สายบ้านไอกาบู-บ้านซอยปราจีนม.1 ต.สุคิริน อ.สุคิริน จ.นราธิวาส</t>
  </si>
  <si>
    <t xml:space="preserve"> - สายบ้านบูเกะกูวิง-บ้านไอร์จาแบ ม.7 ต.โคกสะตอ อ.รือเสาะ จ.นราธิวาส</t>
  </si>
  <si>
    <t xml:space="preserve"> - สายบ้านกาหลง-บ้านสายบน (ม.3) ม.3 ต.กาหลง อ.ศรีสาคร จ.นราธิวาส</t>
  </si>
  <si>
    <t>กว้าง 5.00 ม. ยาว 2.000 กม./เพื่อให้ประชาชนมีความสะดวกและคล่องตัวในการสัญจร</t>
  </si>
  <si>
    <t xml:space="preserve"> - สายกูแบรามา ม.4 ต.มูโนะ อ.สุไหงโก-ลก จ.นราธิวาส</t>
  </si>
  <si>
    <t>กว้าง 4.00 ม. ยาว 2.000 กม./เพื่อให้ประชาชนมีความสะดวกและคล่องตัวในการสัญจร</t>
  </si>
  <si>
    <t xml:space="preserve"> - สายสูแก - บ้านวังกระบือ ม.3 ต.โละจูด อ.แว้ง จ.นราธิวาส</t>
  </si>
  <si>
    <t>กว้าง 5.00 ม. ยาว 1.800 กม./เพื่อให้ประชาชนมีความสะดวกและคล่องตัวในการสัญจร</t>
  </si>
  <si>
    <t xml:space="preserve"> - สายบ้านมือบา - โคกตีมุง ม.4 ต.ปาเสมัส  อ.สุไหงโก-ลก  จ.นราธิวาส</t>
  </si>
  <si>
    <t>กว้าง 4.00 ม. ยาว 0.800 กม./เพื่อให้ประชาชนมีความสะดวกและคล่องตัวในการสัญจร</t>
  </si>
  <si>
    <t>กว้าง 4.00 ม. ยาว 1.280 กม./เพื่อให้ประชาชนมีความสะดวกและคล่องตัวในการสัญจร</t>
  </si>
  <si>
    <t xml:space="preserve"> - สามซอยเชื่อมระหว่างถนนละม้ายอุทิศ-ศูนย์ราชการ ม.9 ต.โคกเคียน อ.เมือง จ.นราธิวาส</t>
  </si>
  <si>
    <t>กว้าง 5.00 ม. ยาว 0.300 กม./เพื่อให้ประชาชนมีความสะดวกและคล่องตัวในการสัญจร</t>
  </si>
  <si>
    <t>กว้าง 5.00 ม. ยาว 1.300 กม./เพื่อให้ประชาชนมีความสะดวกและคล่องตัวในการสัญจร</t>
  </si>
  <si>
    <t xml:space="preserve"> - สายซอยศาลาอเนกประสงค์ประจำหมู่บ้าน  ซอยร่มเย็น  ม.8  ต.โคกเคียน  อ.เมือง จ.นราธิวาส </t>
  </si>
  <si>
    <t>กว้าง 4.00 ม. ยาว 1.100 กม./เพื่อให้ประชาชนมีความสะดวกและคล่องตัวในการสัญจร</t>
  </si>
  <si>
    <t>กว้าง 4.00 ม. ยาว 1.200 กม./เพื่อให้ประชาชนมีความสะดวกและคล่องตัวในการสัญจร</t>
  </si>
  <si>
    <t xml:space="preserve"> - สายซอยสามีรอ-ป่าพรุ ม.5 ต.โคกเคียน อ.เมือง จ.นราธิวาส</t>
  </si>
  <si>
    <t xml:space="preserve"> - สายอาตัสบาโง ม.3 ต.โคกเคียน อ.เมือง จ.นราธิวาส</t>
  </si>
  <si>
    <t xml:space="preserve"> -  สายเมาะตุรอ - ยารอ ม.2,10 ต.จะแนะ อ.จะแนะ  จ.นราธิวาส </t>
  </si>
  <si>
    <t>กว้าง  4.00 ม. ยาว 3.000 กม./เพื่อให้ประชาชนมีความสะดวกและคล่องตัวในการสัญจร</t>
  </si>
  <si>
    <t xml:space="preserve"> - สายบ้านเอก ม. 6 ต.มาโมง  อ.สุคิริน จ.นราธิวาส</t>
  </si>
  <si>
    <t xml:space="preserve"> - บ้านสายบริษัท ม. 5 ต.เกียร์  อ.สุคิริน จ.นราธิวาส</t>
  </si>
  <si>
    <t xml:space="preserve"> - สายโคกกูยิ - เจาะแห  ม. 3  ต.ปูโยะ อ.สุไหงโกลก  จ.นราธิวาส</t>
  </si>
  <si>
    <t xml:space="preserve"> - สายทางเข้าสำนักสงฆ์ ม. 3  ต.ปาเสมัส  อ.สุไหงโกลก จ.นราธิวาส</t>
  </si>
  <si>
    <t>กว้าง 6.00 ม. ยาว 3.000 กม./เพื่อให้ประชาชนมีความสะดวกและคล่องตัวในการสัญจร</t>
  </si>
  <si>
    <t xml:space="preserve"> - โครงการซ่อมสร้าง แอสฟัลท์ติกคอนกรีต สายเลียบทางรถไฟเทศบาล ต.ปะลุรู - ต.โต๊ะเด็ง อ.สุไหงปาดี จ.นราธิวาส </t>
  </si>
  <si>
    <t xml:space="preserve"> - สายบ้านโคกมือบา  ม. 4 บ้านโคกมือบา  ต.โฆษิต อ.ตากใบ จ.นราธิวาส</t>
  </si>
  <si>
    <t>กว้าง 6.00 ม. ยาว 1.150 กม./เพื่อให้ประชาชนมีความสะดวกและคล่องตัวในการสัญจร</t>
  </si>
  <si>
    <t xml:space="preserve"> - สายคันคลองส่งน้ำสาย-ใหญ่ฝั่งขวา ม.1 ต.เกาะสะท้อน อ.ตากใบ จ.นราธิวาส</t>
  </si>
  <si>
    <t>กว้าง 4.00 ม. หนา 1.148 กม./เพื่อให้ประชาชนมีความสะดวกและคล่องตัวในการสัญจร</t>
  </si>
  <si>
    <t xml:space="preserve"> - สายบ้านโคกกะไต  ม. 5  ต.พร่อน อ.ตากใบ จ.นราธิวาส</t>
  </si>
  <si>
    <t xml:space="preserve"> - สายบ้านสากอ - บ้านบีโล๊ะ ม.1 ต.ซากอ อ.ศรีสาคร จ.นราธิวาส </t>
  </si>
  <si>
    <t>กว้าง 6.00 ม. ยาว 2.500 กม./เพื่อให้ประชาชนมีความสะดวกและคล่องตัวในการสัญจร</t>
  </si>
  <si>
    <t xml:space="preserve"> - สายบ้านกำปงนิบง ม.1 ต.มะรือโบออกอ.เจาะไอร้อง จ.นราธิวาส</t>
  </si>
  <si>
    <t>กว้าง 5.00 ม. ยาว 1.000 กม./เพื่อให้ประชาชนมีความสะดวกและคล่องตัวในการสัญจร</t>
  </si>
  <si>
    <t xml:space="preserve"> - สายบ้านโต๊ะเด็ง ม.3 ต.บูกิตอ.เจาะไอร้อง จ.นราธิวาส</t>
  </si>
  <si>
    <t xml:space="preserve"> - โครงการซ่อมสร้าง แอสฟัลท์ติกคอนกรีต สายหลังโรงเรียนร่มเกล้า - บ้านกาบุ๊ ต.ยี่งอ  อ.ยี่งอ  จ.นราธิวาส</t>
  </si>
  <si>
    <t>โครงการก่อสร้างเขื่อนป้องกันตลิ่งริมแม่น้ำโก-ลก บริเวณบ้านสะ ม.8 ต.โล๊ะจูด อ.แว้ง จ.นราธิวาส ความยาว 500 เมตร (จุดที่ 1)</t>
  </si>
  <si>
    <t>ความยาว 500 ม. / เพื่อป้องกันสูญเสียดินแดนชายฝั่งแม่น้ำชายแดนระหว่างประเทศ</t>
  </si>
  <si>
    <t>โครงการก่อสร้างเขื่อนป้องกันตลิ่งริมแม่น้ำโก-ลก บริเวณบ้านสะ ม.8 ต.โล๊ะจูด อ.แว้ง จ.นราธิวาส ความยาว 500 เมตร (จุดที่ 2)</t>
  </si>
  <si>
    <t xml:space="preserve">กรมโยธาธิการและผังเมือง/สนง.โยธาธิการและผังเมืองจังหวัดนราธิวาส
</t>
  </si>
  <si>
    <t>กรมโยธาธิการและผังเมือง/สนง.โยธาธิการและผังเมืองจังหวัดนราธิวาส(ผูกพัน ปี 59 = 28 ลบ., รวมทั้งสิ้น 35 ลบ.)</t>
  </si>
  <si>
    <t>โครงการก่อสร้างเขื่อนป้องกันตลิ่งริมแม่น้ำโก-ลก บริเวณบ้านสะ ม.8 ต.โล๊ะจูด อ.แว้ง จ.นราธิวาส ความยาว 500 เมตร (จุดที่ 3)</t>
  </si>
  <si>
    <t>โครงการก่อสร้างเขื่อนป้องกันตลิ่งริมแม่น้ำโก-ลก บริเวณบ้านสะ ม.8 ต.โล๊ะจูด อ.แว้ง จ.นราธิวาส ความยาว 500 เมตร (จุดที่ 4)</t>
  </si>
  <si>
    <t>โครงการก่อสร้างเขื่อนป้องกันตลิ่งริมแม่น้ำโก-ลก บริเวณบ้านแลแบ๊ะ ม.8 ต.โล๊ะจูด อ.แว้ง จ.นราธิวาส ความยาว 500 เมตร (จุดที่ 1)</t>
  </si>
  <si>
    <t>โครงการก่อสร้างเขื่อนป้องกันตลิ่งริมแม่น้ำโก-ลก บริเวณบ้านแลแบ๊ะ ม.8 ต.โล๊ะจูด อ.แว้ง จ.นราธิวาส ความยาว 500 เมตร (จุดที่ 2)</t>
  </si>
  <si>
    <t>โครงการก่อสร้างเขื่อนป้องกันตลิ่งริมแม่น้ำโก-ลก บริเวณบ้านแลแบ๊ะ ม.8 ต.โล๊ะจูด อ.แว้ง จ.นราธิวาส ความยาว 500 เมตร (จุดที่ 3)</t>
  </si>
  <si>
    <t>โครงการพัฒนาศูนย์ราชการจังหวัดนราธิวาส (สวนมงกุฎยลธารา) ต.โคกเคียน อ.เมือง  จ.นราธิวาส ระยะที่ 2</t>
  </si>
  <si>
    <t>1 แห่ง / เพื่อรองรับการพัฒนาทางกายภาพ ของศูนย์ราชการจังหวัดนราธิวาส</t>
  </si>
  <si>
    <t>โครงการปรับปรุงภูมิทัศน์ศูนย์ราชการจังหวัดนราธิวาส (สวนนราเปี่ยมสุข) ต.โคกเคียน อ.เมือง จ.นราธิวาส ระยะที่ 2</t>
  </si>
  <si>
    <t>1 แห่ง/เพื่อให้เป็นไปตามผังแม่บท โครงการ พัฒนาศูนย์ราชการจังหวัดนราธิวาส</t>
  </si>
  <si>
    <t>กรมโยธาธิการและผังเมือง/สนง.โยธาธิการและผังเมืองจังหวัดนราธิวาส(ผูกพัน ปี 59 = 24 ลบ., รวมทั้งสิ้น 30 ลบ.)</t>
  </si>
  <si>
    <t>โครงการพัฒนาเมืองชายแดนบูเก๊ะตาตามกรอบ IMT-GT ต.โละจูด อ.แว้ง จ.นราธิวาส</t>
  </si>
  <si>
    <t>1 แห่ง/เพื่อส่งเสริมและสนับสนุนให้จังหวัดชายแดนและพื้นที่มีศักยภาพในการพัฒนาเป็นเขตเศรษฐกิจพิเศษ</t>
  </si>
  <si>
    <t>กรมโยธาธิการและผังเมือง/สนง.โยธาธิการและผังเมืองจังหวัดนราธิวาส(ผูกพัน ปี 59 = 19.60ลบ.,  รวมทั้งสิ้น 24.50 ลบ.)</t>
  </si>
  <si>
    <t>โครงการสำรวจออกแบบสวนสาธารณะเพื่อส่งเสริมการท่องเที่ยวชายแดน (สวนโก-ลกแลนด์) ต.สุไหงโก-ลก  อ.สุไหงโก-ลก  จ.นราธิวาส</t>
  </si>
  <si>
    <t>1 แห่ง/เพื่อเพิ่มพื้นที่สวนสาธารณะแห่งใหม่</t>
  </si>
  <si>
    <t>โครงการ Takbai Cultural Heritage ภายใต้กรอบ การพัฒฯ IMT-GT  อ.ตากใบ  จ.นราธิวาส</t>
  </si>
  <si>
    <t>1 แห่ง / เพื่อพัฒนาเมืองชายแดนตากใบให้เป็นเมืองอนุรักษ์มรดกทางวัฒนธรรมควบคู่ไปกับการพัฒนาเมืองด้านการขนส่ง</t>
  </si>
  <si>
    <t>โครงการแสงแรกแห่งปีที่ตากใบ Takbai@First sign ภายใต้กรอบการพัฒนา IMT-GTอ.ตากใบ จ.นราธิวาส</t>
  </si>
  <si>
    <t>1 แห่ง / เพื่อเป็นการสร้างแหล่งท่องเที่ยวแห่งใหม่ ให้แก่จังหวัดนราธิวาส</t>
  </si>
  <si>
    <t>กรมโยธาธิการและผังเมือง/สนง.โยธาธิการและผังเมืองจังหวัดนราธิวาส(ผูกพัน ปี 59 = 12.75 ลบ., รวมทั้งสิ้น 15.00 ลบ.)</t>
  </si>
  <si>
    <t>โครงการก่อสร้างป้องกันตลิ่งและแก้ไขปัญหาน้ำท่วมคลองแว้ง บริเวณตลาดแว้งและคลองแว้ง   ต.แว้ง อ.แว้ง จ.นราธิวาส ความยาวรวม 270 ม.</t>
  </si>
  <si>
    <t>1 แห่ง /เพื่อป้องกันการกัดเซาะ    และป้องกันน้ำท่วม</t>
  </si>
  <si>
    <t>กรมโยธาธิการและผังเมือง/สนง.โยธาธิการและผังเมืองจังหวัดนราธิวาส(ผูกพันปี 59 = 16.10 ลบ., รวมทั้งสิ้น 18.90 ลบ.)</t>
  </si>
  <si>
    <t>โครงการก่อสร้างป้องกันตลิ่งและแก้ไขปัญหาน้ำท่วมคลองบูเก๊ะยารง บริเวณวัดเขาเข็มทองและชุมชนมัสยิด  บุเก๊ะยารง ต.แว้ง อ.แว้ง   จ.นราธิวาส  ความยาวรวม 270 ม.</t>
  </si>
  <si>
    <t>1 แห่ง /เพื่อป้องกันการกัดเซาะและป้องกันน้ำท่วม</t>
  </si>
  <si>
    <t>กรมโยธาธิการและผังเมือง/สนง.โยธาธิการและผังเมืองจังหวัดนราธิวาส(ผูกพัน ปี 59 = 16.10 ลบ., รวมทั้งสิ้น 18.90 ลบ.)</t>
  </si>
  <si>
    <t xml:space="preserve">โครงการก่อสร้างเขื่อนป้องกันตลิ่งและแก้ไขปัญหาน้ำท่วมคลองมะรือโบ ม.1 ต.มะรือโบ
ออก อ.เจาะไอร้อง จ.นราธิวาส
 - ตอน A  ระยะทาง 150 ม. 
 - ตอน B  ระยะทาง 150 ม. 
 - ตอน C  ระยะทาง 150 ม. </t>
  </si>
  <si>
    <t>1 แห่ง /เพื่อป้องกันการกัดเซาะ และป้องกันน้ำท่วม</t>
  </si>
  <si>
    <t>กรมโยธาธิการและผังเมือง/สนง.โยธาธิการและผังเมืองจังหวัดนราธิวาส(ผูกพัน ปี 59 = 20.40 ลบ., รวมทั้งสิ้น 24.00 ลบ.)</t>
  </si>
  <si>
    <t>โครงการก่อสร้างเขื่อนป้องกันตลิ่งและแก้ไขปัญหาน้ำท่วมคลองจาเราะกาแร  ม.3  บ.ลุโบ๊ะตะแซ  ต.ยี่งอ อ.ยี่งอ จ.นราธิวาส ความยาว 300 ม.</t>
  </si>
  <si>
    <t>กรมโยธาธิการและผังเมือง/สนง.โยธาธิการและผังเมืองจังหวัดนราธิวาส(ผูกพัน ปี 59 = 15.30 ลบ.,รวมทั้งสิ้น 18.00 ลบ.)</t>
  </si>
  <si>
    <t>โครงการเขื่อนป้องกันตลิ่งริมคลองตันหยงมัส ม.3  ต.ตันหยงมัส  อ.ระแงะ จ.นราธิวาส  ความยาว 300 ม.</t>
  </si>
  <si>
    <t>กรมโยธาธิการและผังเมือง/สนง.โยธาธิการและผังเมืองจังหวัดนราธิวาส(ผูกพันปี 59 = 17.85 ลบ., รวมทั้งสิ้น 21.00 ลบ.)</t>
  </si>
  <si>
    <t xml:space="preserve"> - สายซอยสันติสุข-ร้านสหกรณ์บ้านทุ่งกงม.8 ต.โคกเคียน อ.เมือง จ.นราธิวาส</t>
  </si>
  <si>
    <t>โครงการส่งเสริมอาชีพด้านการเกษตรในจังหวัดชายแดนภาคใต้</t>
  </si>
  <si>
    <t xml:space="preserve"> - กิจกรรมอาสาสมัครเกษตรและสหกรณ์ระดับตำบล</t>
  </si>
  <si>
    <t>77 ตำบลๆละ 1 ราย จำนวน 77 ราย มีเครือข่ายเชื่มโยงอาสาสมัครสาขาต่างๆ ในการปฏิบัติงานระหว่างเจ้าหน้าที่ในสังกัดกระทรวงเกษตรและสหกรณ์กับเกษตรกร โดยใช้อาสาสมัครเกษตรและสหกรณ์ระดับตำบล เป็นผู้ประสานการปฏิบัติงาน</t>
  </si>
  <si>
    <t>กรม สป.กระทรวงเกษตรและสหกรณ์</t>
  </si>
  <si>
    <t>สป.กระทรวงเกษตรและสหกรณ์/สนง.เกษตรและสหกรณ์จังหวัดนราธิวาส</t>
  </si>
  <si>
    <t xml:space="preserve"> - กิจกรรมประชาสัมพันธ์ข่าวสารการเกษตรและสหกรณ์แบบบูรณาการส่วนราชการในสังกัด</t>
  </si>
  <si>
    <t xml:space="preserve"> เพื่อเผยแพร่และประชาสัมพันธ์งานของสำนักงานเกษตรและสหกรณ์จังหวัดและหน่วยงานในสังกัดฯ โดยมีกิจกรรม ดังนี้
 - จัดทำจดหมายข่าว
 - จัดรายการวิทยุกระจายเสียง
 - จัดทำสปอร์ดวิทยุ เตือนภัย
 - จัดซื้อหนังสือพิมพ์
 - จัดนิทรรศการ</t>
  </si>
  <si>
    <t xml:space="preserve"> - กิจกรรมหมู่บ้านเกษตรต้นแบบ ( อำเภอละ 1 หมู่บ้าน ) กิจกรรม</t>
  </si>
  <si>
    <t>เป้าหมาย 13 อำเภอๆละ 1 หมู่บ้านจำนวน 910 ราย   เพื่อพัฒนาขยายผลการประกอบ อาชีพ เพิ่มพูนความรู้ ความสามารถในการ ประกอบอาชีพการเกษตรที่เหมาะสมกับ สภาพพื้นที่ สร้างกลุ่มเกษตรกรตัวอย่างและการดำเนินชีวิตตามหลักปรัชญาเศรษฐกิจพอเพียง ในลักษณะการบูรณาการงานกิจกรรมและกลุ่มเป้าหมาย</t>
  </si>
  <si>
    <t xml:space="preserve"> - กิจกรรมการขับเคลื่อนแผน ตามนโยบายการบริหารและพัฒนาจังหวัดชายแดนภาคใต้</t>
  </si>
  <si>
    <t xml:space="preserve"> - ติดตามแผนงานโครงการส่งเสริมอาชีพฯ
 - จัดทำยุทธศาสตร์รายสินค้าเกษตร
 - จัดทำและทบทวนแผนพัฒนาการเกษตรและสหกรณ์จังหวัด
 - บริหารและอำนวยการอื่นๆ
</t>
  </si>
  <si>
    <t xml:space="preserve"> - กิจกรรมจัดงานของดีจากชายแดนใต้ 
 - การจัดงานของดีจังหวัดชายแดนใต้ ประจำปี 2557</t>
  </si>
  <si>
    <t xml:space="preserve"> 1 ครั้ง/ปี
- เพื่อเผยแพร่การดำเนินงาน การจัดจำหน่ายสินค้าและผลิตภัณฑ์ทางการเกษตร</t>
  </si>
  <si>
    <t>โครงการศูนย์เรียนรู้เศรษฐกิจพอเพียงชุมชน</t>
  </si>
  <si>
    <t>จำนวน 2 ศูนย์ๆละ 30 ราย ผู้เข้าร่วมโครงการได้รับความรู้สามารถดำเนินกิจกรรมทางการเกษตรตามแนวเศรษฐกิจพอเพียงได้ตามลำดับ</t>
  </si>
  <si>
    <t>โครงการพัฒนาการเกษตรตามแนวทฤษฎีใหม่โดยยึดปรัชญาเศรษฐกิจพอเพียง</t>
  </si>
  <si>
    <r>
      <rPr>
        <b/>
        <u/>
        <sz val="16"/>
        <color rgb="FF000000"/>
        <rFont val="TH SarabunPSK"/>
        <family val="2"/>
      </rPr>
      <t>จำนวน 2 ศูนย์ 200 ราย</t>
    </r>
    <r>
      <rPr>
        <sz val="16"/>
        <color rgb="FF000000"/>
        <rFont val="TH SarabunPSK"/>
        <family val="2"/>
      </rPr>
      <t xml:space="preserve">
 - พัฒนาและปรับปรุงศูนย์เครือข่ายปราชญ์ชาวบ้านให้มีความรู้ตามศักยภาพในการฝึกอบรมให้แก่เกษตรกร
 - ปรับเปลี่ยนแนวคิดของเกษตรกรและขยายผลให้เกษตรกรสามารถพัฒนาและพึ่งพาตนเองได้อย่างเหมาะสม
</t>
    </r>
  </si>
  <si>
    <t>โครงการพระราชดำริ</t>
  </si>
  <si>
    <t>เด็กนักเรียนได้รับสารอาหารครบด้านตามหลักโภชนาการ และผ่านเกณฑ์ที่สาธารณสุขกำหนด</t>
  </si>
  <si>
    <t xml:space="preserve"> - กลุ่มสายใยรักสามารถดำเนินโครงการได้อย่างต่อเนื่อง สร้างรายได้เสริมที่ยั่งยืนให้แก่สมาชิกในโครงการ</t>
  </si>
  <si>
    <t>โครงการพัฒนาระบบบริหารจัดการน้ำเพื่อการเกษตร</t>
  </si>
  <si>
    <r>
      <rPr>
        <b/>
        <u/>
        <sz val="16"/>
        <color theme="1"/>
        <rFont val="TH SarabunPSK"/>
        <family val="2"/>
      </rPr>
      <t xml:space="preserve"> เป้าหมาย  1 แห่ง/ปี
</t>
    </r>
    <r>
      <rPr>
        <sz val="16"/>
        <color theme="1"/>
        <rFont val="TH SarabunPSK"/>
        <family val="2"/>
      </rPr>
      <t xml:space="preserve"> - เพื่อปรับเปลี่ยนกระบวนการพัฒนาการเกษตรในระดับพื้นที่ให้สอดคล้องกับความต้องการของชุมชนและศักยภาพของพื้นที่ในลักษณะบูรณาการ โดยการพัฒนาแหล่งน้ำให้เต็มศักยภาพและใช้พื้นที่ที่ได้รับประโยชน์จาการพัฒนาแหล่งน้ำเป็นศูนย์กลางบูรณาการเพื่อเพิ่มประสิทธิภาพด้านการผลิต การเพิ่มมูลค่าการตลาด และการบริหารจัดการ
 - พัฒนาชุมชนให้เกิดความเข้มแข็งและยั่งยืน</t>
    </r>
    <r>
      <rPr>
        <b/>
        <u/>
        <sz val="16"/>
        <color theme="1"/>
        <rFont val="TH SarabunPSK"/>
        <family val="2"/>
      </rPr>
      <t xml:space="preserve">
</t>
    </r>
    <r>
      <rPr>
        <sz val="16"/>
        <color theme="1"/>
        <rFont val="TH SarabunPSK"/>
        <family val="2"/>
      </rPr>
      <t xml:space="preserve">
</t>
    </r>
  </si>
  <si>
    <t>กรมหม่อนไหม</t>
  </si>
  <si>
    <t>โครงการส่งเสริมการผลิตหม่อนไหม หลักสูตรเทคนิคการฟอกย้อมสีเส้นไหมแบบปลอดภัยจากสารพิษตกค้าง</t>
  </si>
  <si>
    <t>ฝึกอบรมเกษตรกร 15 ราย</t>
  </si>
  <si>
    <t>กรมหม่อนไหม/ศูนย์หม่อนไหมเฉลิมพระเกียรติฯ นราธิวาส</t>
  </si>
  <si>
    <t>โครงการหมู่บ้านวิสาหกิจชุมชนต้นแบบผลิตหม่อนไหม หลักสูตรเทคนิคการแปรรูปผลิตภัณฑ์หม่อนไหม</t>
  </si>
  <si>
    <t>ฝึกอบรมเกษตรกร 20 ราย</t>
  </si>
  <si>
    <t>โครงการฟาร์มตัวอย่างฯ โคกปาฆาบือซา ต.กะลุวอ อ.เมือง จ.นราธิวาส (หม่อนผล 3 ไร่)</t>
  </si>
  <si>
    <t>ฝึกอบรมเกษตรกร 10 ราย</t>
  </si>
  <si>
    <t>โครงการฟาร์มตัวอย่างฯ โคกไร่ใหญ่ ต.สุไหงปาดี อ.สุไหงปาดี จ.นราธิวาส (หม่อนผล 3 ไร่)</t>
  </si>
  <si>
    <t>โครงการฟาร์มตัวอย่างฯ บ้านรอตันบาตู ต.กะลุวอ อ.เมือง จ.นราธิวาส (หม่อนผล 3 ไร่)</t>
  </si>
  <si>
    <t>โครงการฟาร์มตัวอย่างฯ โคกโก ต.โต๊ะเด็ง อ.สุไหงปาดี จ.นราธิวาส (หม่อนผล 3 ไร่)</t>
  </si>
  <si>
    <t>โครงการหมู่บ้านเศรษฐกิจพอเพียงและฟาร์มตัวอย่างฯ บ้านจาเราะปูโงะ ต.เบตง อ.เบตง จ.ยะลา (หม่อนผล 5 ไร่)</t>
  </si>
  <si>
    <t>สนับสนุนวัสดุบำรุงดิน</t>
  </si>
  <si>
    <t>โครงการฟาร์มตัวอย่างฯ บ้านคลองหอยโข่ง จ.สงขลา (หม่อนผล 2 ไร่)</t>
  </si>
  <si>
    <t>โครงการฟาร์มตัวอย่างฯ บ้านแป้น อ.สายบุรี จ.ปัตตานี (หม่อนผล 2 ไร่)</t>
  </si>
  <si>
    <t>โครงการฟาร์มตัวอย่างฯ บ้านน้ำดัง จ.ปัตตานี (หม่อนผล 2 ไร่)</t>
  </si>
  <si>
    <t>โครงการฟาร์มตัวอย่างฯ บ้านคลองชีพ จ.พัทลุง</t>
  </si>
  <si>
    <t>โครงการฟาร์มตัวอย่างฯ บ้านปาลูกากาปัส อ.แว้ง จ.นราธิวาส</t>
  </si>
  <si>
    <t>โครงการฟาร์มตัวอย่างฯ บ้านธารโต อ.ธารโต จ.ยะลา</t>
  </si>
  <si>
    <t>โครงการฟาร์มตัวอย่างฯ บ้านรามัน อ.รามัน จ.ยะลา</t>
  </si>
  <si>
    <t>โครงการฟาร์มตัวอย่างฯ ป่าตาเขียว จ.ปัตตานี</t>
  </si>
  <si>
    <t>โครงการฟาร์มตัวอย่างฯ บ้านป่าไผ่ อ.ระแงะ จ.นราธิวาส</t>
  </si>
  <si>
    <t>โครงการฟาร์มตัวอย่างฯ บ้านไอบือแตร์ จ.นราธิวาส</t>
  </si>
  <si>
    <t>โครงการบ้านเล็กในป่าใหญ่บ้านไอร์ปาโจ จ.นราธิวาส</t>
  </si>
  <si>
    <t>โครงการปลูกหม่อนผลสด 84 พรรษา (3 ไร่)</t>
  </si>
  <si>
    <t>โครงการคลีนิกเกาตตรเคลื่อนที่ฯ</t>
  </si>
  <si>
    <t>จัดนิทรรศการ 4 ครั้ง</t>
  </si>
  <si>
    <t>สนับสนุนวัสดุบำรุงแปลงหม่อน</t>
  </si>
  <si>
    <t>2</t>
  </si>
  <si>
    <t>2.5</t>
  </si>
  <si>
    <t>ก่อสร้างถนนลาดยาง AC สายแยกทล. 4055 - บ.กาเต๊าะ  ต.ดุซงญอ อ.จะแนะ จ.นราธิวาส</t>
  </si>
  <si>
    <t>กม.25+200 - กม.27+400 ระยะทาง 2.200กม. พื้นที่ 22,000 ม.2 ความกว้างผิวจราจร  10.00  ม. เสริมผิวทางแอสฟัลต์
ติกคอนกรีต หนา 0.05 ม.</t>
  </si>
  <si>
    <t xml:space="preserve">เป้าหมาย
เชิงปริมาณ
1.จัดกิจกรรมตามความต้องการของพื้นที่ จำนวน 4 กิจกรรม
2. จำนวนผู้เข้าร่วมกิจกรรมไม่น้อยกว่าร้อยละ 80 ของแต่ละกิจกรรม
เชิงคุณภาพ
ประชาชนมีส่วนร่วมในการอนุรักษ์ฟื้นฟู สืบสานและธำรงไว้ในอัตลักษณ์วัฒนธรรมท้องถิ่นและเกิดความภาคภูมิใจอยู่ร่วมกันในสังคมพหุวัฒนธรรมอย่างมีความสุข
ผลสัมฤทธิ์ของโครงการ
ผลผลิต
1. จัดกิจกรรมตามความต้องการของพื้นที่ จำนวน 4 กิจกรรม
2. จำนวนผู้เข้าร่วมกิจกรรมไม่น้อยกว่าร้อยละ 80 ของแต่ละกิจกรรม
ผลลัพธ์  
ประชาชนมีความพึงพอใจในการมีส่วนร่วมอนุรักษ์ฟื้นฟู สืบสานและธำรงไว้ในอัตลักษณ์วัฒนธรรมท้องถิ่นและเกิดความภาคภูมิใจอยู่ร่วมกันในสังคมพหุวัฒนธรรมอย่างมีความสุขภาคใต้มากขึ้นร้อยละ 90 
</t>
  </si>
  <si>
    <t>กรมการขนส่งทางบก</t>
  </si>
  <si>
    <t>2.7</t>
  </si>
  <si>
    <t>2.4</t>
  </si>
  <si>
    <t xml:space="preserve">    ประเด็นยุทธศาสตร์ที่ 2 : พัฒนาคุณภาพชีวิตตามหลักปรัชญาเศรษฐกิจพอเพียง</t>
  </si>
  <si>
    <t xml:space="preserve">    ประเด็นยุทธศาสตร์ที่ 3 : เสริมสร้างสันติสุขในพื้นที่
</t>
  </si>
  <si>
    <t xml:space="preserve">    ประเด็นยุทธศาสตร์ที่ 1 : พัฒนาภาคการผลิต การค้าชายแดน ผลิตภัณฑ์ท้องถิ่น การท่องเที่ยวและการกีฬาเพื่อเชื่อมโยงประชาคมอาเซียน</t>
  </si>
  <si>
    <t>รวม จำนวน   26   โครงการ</t>
  </si>
  <si>
    <t>โครงการงบจังหวัด</t>
  </si>
  <si>
    <t>โครงการสนับสนุนงานของดีเมืองนราประจำปี 2558</t>
  </si>
  <si>
    <t>หน่วยงานที่เกี่ยวข้อง ทั้งภาครัฐ เอกชนและประชาชน ร่วมกันดำเนินการกิจกรรมต่างๆ เพื่อส่งเสริมการค้า และท่องเที่ยว ซึ่งประชาชนในจังหวัดนราธิวาส จะมีรายได้จากการจำหน่ายสินค้าเพิ่มขึ้น</t>
  </si>
  <si>
    <t>สำนักงานจังหวัดนราธิวาส</t>
  </si>
  <si>
    <t>โครงการส่งเสริมการจัดกิจกรรมเพื่อการกีฬาและท่องเที่ยวจังหวัดนราธิวาส</t>
  </si>
  <si>
    <t xml:space="preserve">1) จัดงานร้อยใจ 100 ปี เมืองคนดีนราธิวาส 
2) จัดงานเปิดประตู...สู่การเรียนรู้พิพิธภัณฑ์เมืองนราธิวาส
3) สามารถกระตุ้นเศรษฐกิจและเสริมสร้างภาพลักษณ์ที่ดีให้กับจังหวัดนราธิวาส </t>
  </si>
  <si>
    <t>สำนักงานจังหวัดนราธิวาส และส่วนราชการ/หน่วยงาที่เกี่ยวข้อง</t>
  </si>
  <si>
    <t>โครงการการพัฒนาศักยภาพผู้ประกอบการผลิตภัณฑ์เด่นของจังหวัดเพื่อยกระดับมาตรฐานและขยายโอกาสทางการตลาดสู่ภูมิภาคอื่นและเชื่อมโยงประชาคมอาเซียน</t>
  </si>
  <si>
    <t xml:space="preserve">1) สร้างอาชีพ สร้างผลิตภัณฑ์ตำบลเพื่อการแข่งขัน
2) ค้นหาและพัฒนาสินค้าที่เป็นเอกลักษณ์ของจังหวัดนราธิวาส
3) เพิ่มประสิทธิภาพการผลิตสินค้าฮาลาลในกลุ่มวิสาหกิจชุมชน
4) ส่งเสริมและพัฒนาผู้ประกอบอาชีพทำอาหารไทยตามมาตรฐานฮาลาล
5) พัฒนาผลิตภัณฑ์จากผ้า
6) ถ่ายทอดภูมิปัญญาแกะสลักกรงนกกรง
7) ส่งเสริมการคุ้มครองผู้บริโภคด้านผลิตภัณฑ์ชุมชนจังหวัดนราธิวาส
8) ส่งเสริมช่องทางการตลาดผลิตภัณฑ์ OTOP จังหวัดนราธิวาส
9) เพิ่มขีดความสามารถทางการแข่งขันและขยายโอกาสทางการตลาดผลิตภัณฑ์เด่น
10) กลุ่มเป้าหมายได้รับความพึงพอใจไม่น้อยกว่าร้อยละ 70
11) กลุ่มเป้าหมายมีรายได้เพิ่มขึ้นไม่น้อยกว่าร้อยละ 5 </t>
  </si>
  <si>
    <t>สำนักงานพาณิชย์จังหวัดนราธิวาส และส่วนราชการ/หน่วยงานที่เกี่ยวข้อง</t>
  </si>
  <si>
    <t>โครงการส่งเสริมและพัฒนาแหล่งท่องเที่ยวจังหวัดนราธิวาส</t>
  </si>
  <si>
    <t>1) ปรับปรุงและพัฒนาแหล่งท่องเที่ยวหมู่บ้านจุฬาภรณ์ 12 ตำบลสุคิริน อำเภอสุคิริน จังหวัดนราธิวาส 
(ล่องแก่งสุคิริน)
2) ก่อสร้างศูนย์นกเรียนเพื่อการศึกษาและท่องเที่ยวเชิงอนุรักษ์น้ำตกพุเสด็จ
อำเภอยี่งอ จังหวัดนราธิวาส
3) ก่อสร้างอาคารหอชมวิวบริเวณสวนสาธารณะหาดเสด็จเทศบาลเมืองตากใบ
4) กิจกรรมแสงแรกแห่งปีที่ตากใบ Takbai @ First sign โดยก่อสร้างจัดสร้างปะติมากรรมพร้อมคำบรรยาย 4 ภาษา พร้อมปรับภูมิทัศน์โดยรอบ
   - ลานจันทราปาแย(นาฬิกาแดด)
   - ลานแลทะเลทัศน์(อเนกประสงค์)
   - ลานสวรรค์อรรถรส(ร้านอาหาร)
   - ลานชมธารา(ร้านค้าชุมชน)
5) ปรับปรุงและพัฒนาแหล่งท่องเที่ยวสถานโบราณบ้านโคกอิฐ บ้านโคกอิฐ  อำเภอตากใบ จังหวัดนราธิวาส</t>
  </si>
  <si>
    <t>สนง.การท่องเที่ยวและกีฬาจังหวัดนราธิวาส</t>
  </si>
  <si>
    <t>โครงการ พัฒนาศักยภาพการผลิตข้าว ประจำถิ่น</t>
  </si>
  <si>
    <t>เกษตรกรผู้ผลิตข้าว จำนวน 200 ราย 1,000 ไร่  และกลุ่มได้รับการส่งเสริมด้านการแปรรูป รวมทั้ง ผลผลิตเป็นที่รู้จักของคนทั่วไป มีปริมาณที่เพียงพอ มีคุณภาพตามที่ผู้บริโภคต้องการและสามารถเพิ่มมูลค่าทำให้เกษตรกรมีรายได้เพิ่มขึ้น</t>
  </si>
  <si>
    <t>สนง.เกษตรจังหวัดนราธิวาส</t>
  </si>
  <si>
    <t>โครงการยกระดับไม้ผลเศรษฐกิจจังหวัดนราธิวาส</t>
  </si>
  <si>
    <t xml:space="preserve"> 1) เกษตรกรชาวสวนลองกอง 13 อำเภอ รวมจำนวน 100 ราย/100 แปลง 
2) เกษตรกรสามารถผลิตลองกองและมังคุดคุณภาพดีและตรงตามความต้องการของผู้บริโภค มีการเชื่อมโยงเครือข่ายการผลิตและการตลาด และมีการประชาสัมพันธ์ส่งเสริมการบริโภคผลไม้ในภูมิภาคอื่นซึ่งผลลัพธ์ที่สำคัญที่สุดคือเกษตรกรสามารถกระจายผลผลิตที่มีคุณภาพไปยังตลาดปลายทางต่างๆ ได้โดยพึ่งพาภาครัฐน้อยที่สุด และสามารถยกระดับผลผลิตลองกองและมังคุดให้มีราคาสูงขึ้น สามารถเพิ่มรายได้ให้แก่เกษตรกรอย่างยั่งยืน </t>
  </si>
  <si>
    <t>โครงการส่งเสริมการเรียนการสอนภาษาจีนโรงเรียนเขตเมือง</t>
  </si>
  <si>
    <t xml:space="preserve"> - ดำเนินการจ้างครูสอนภาษาจีน จำนวน 8 คน เพื่อฝึกทักษะด้านภาษาจีนให้แก่นักเรียนในเขตเมืองสุไหงโก-ลก มีทักษะในการพูด อ่าน เขียน ภาษาจีนในการเตรียมความพร้อมเข้าสู่ประชาคมอาเซียน </t>
  </si>
  <si>
    <t>ที่ทำการปกครองอำเภอสุไหงโก-ลก</t>
  </si>
  <si>
    <t>รวม จำนวน 7  โครงการ</t>
  </si>
  <si>
    <t>โครงการพัฒนาและขยายผลโครงการอันเนื่องมาจากพระราชดำริ จังหวัดนราธิวาส</t>
  </si>
  <si>
    <t xml:space="preserve">1) ส่งเสริมและสนับสนุนกลุ่มศิลปาชีพการผลิต ผลิตภัณฑ์ศิลปาชีพในพื้นที่จังหวัดนราธิวาส 
2) ส่งเสริมและสนับสนุนการดำเนินกิจกรรมทันตสาธารณสุข ภาวะทุพโภชนา ปัญหาหนอนพยาธิในโรงเรียนพระราชดำริ 28 โรงเรียน 
3) ส่งเสริมและสนับสนุนส่วนราชการ ในการพัฒนาและขยายผลโครงการ อันเนื่องมาจาพระราชดำริในพื้นที่จังหวัดนราธิวาส
 4) กิจกรรมปรับปรุงและพัฒนาไม้ดอกเมืองหนาว บ้านจุฬาภรณ์ 12   ต.ภูเขาทอง อ.สุคิริน 
5) กิจกรรมเยี่ยมบ้านพ่อ (แซเราะฮ์รูเมาะฮ์รายอกีตอ) 
6) สนับสนุนการต่อยอด และขยายผลโครงการปิดทองหลังพระ 
</t>
  </si>
  <si>
    <t>7) การสนองพระราชกระแสรับสั่งและการแก้ไขปัญหาให้แก่ราษฎรที่ทูลเกล้าถวายฎีกา 
8) การจัดพิธีเฉลิมพระเกียรติและ กิจกรรมเทิดพระเกียรติ 
9) กิจกรรมขับเคลื่อนการดำเนินงาน ตามโครงการพัฒนาและขยายผลโครงการ พระราชดำริ 
10) ประชาชนในพื้นที่มีคุณภาพชีวิตดีขึ้น มีทางเลือกในการประกอบอาชีพ มีอาชีพ และมีรายได้ที่มั่นคง</t>
  </si>
  <si>
    <t>สำนักงานจังหวัดนราธิวาส และส่วนราชการที่เกี่ยวข้อง</t>
  </si>
  <si>
    <t>โครงการพัฒนาการแก้ไขปัญหาของชุมชนโดย</t>
  </si>
  <si>
    <t>ที่ทำการปกครองจังหวัดนราธิวาส/อำเภอทุกอำเภอ /ส่วนราชการ/หน่วยงานที่เกี่ยวข้อง</t>
  </si>
  <si>
    <t>โครงการส่งเสริมการเรียนการสอนสายสามัญในโรงเรียนเอกชนสอนศาสนา</t>
  </si>
  <si>
    <t>สนง.การศึกษาเอกชนจังหวัดนราธิวาส</t>
  </si>
  <si>
    <t xml:space="preserve"> โครงการเสริมสร้างคุณค่าเมืองนราด้วยคุณธรรมทางศาสนา วัฒนธรรมประเพณี</t>
  </si>
  <si>
    <t>1) ส่งเสริมการปฏิบัติศาสนกิจของพระภิกษุสามเณรในช่วงเทศกาลเข้าพรรษา
2) ส่งเสริมเฮี๊ยตกาฟในเดือนรอมอฎอน
3) ส่งเสริมคุณธรรม จริยธรรมเด็กและเยาวชน</t>
  </si>
  <si>
    <t>สำนักงานวัฒนธรรมจังหวัดนราธิวาสและสำนักงานพรพุทธศาสนาจังหวัดนราธิวาส</t>
  </si>
  <si>
    <t>โครงการพัฒนาศักยภาพนักจัดการสุขภาพครอบครัวระดับชุมชน เพื่อการมีสุขภาวะที่ดีของชุมชน จังหวัดนราธิวาส</t>
  </si>
  <si>
    <t xml:space="preserve">1) ดำเนินการจัดอบรมนักพัฒนาศักยภาพนักสุขภาพครอบครัว (นสค.) ตามหลักสูตรที่กำหนด
2) ส่งเสริมการให้บริการสุขภาพประชาชนเชิงรุก3) บุคลากรผู้เข้าร่วมประชุมมีความรู้ความเข้าใจมีทักษะของนักสุขภาพครอบครัวระดับชุมชนได้อย่างถูกต้องเหมาะสมสามารถนำความรู้ไปปรับกระบวนทัศน์และระบบงานให้มีประสิทธิภาพสามารถดูแลให้การบริการสุขภาพประชาชนได้สอดคล้องกับความต้องการและสภาพปัญหาอย่างมีประสิทธิภาพ
4) ประชาชนในจังหวัดนราธิวาสมีพฤติกรรมสุขภาพที่ดี สามารถดูแลพึ่งพาตนเองด้านสุขภาพได้
</t>
  </si>
  <si>
    <t>สำนักงานสาธารณสุขจังหวัดนราธิวาส</t>
  </si>
  <si>
    <t>โครงการส่งเสริมการอนุรักษ์ทรัพยากรธรรมชาติและสิ่งแวดล้อมเพิ่มพื้นที่สีเขียวและพัฒนาแหล่งท่องเที่ยวเชิงอนุรักษ์</t>
  </si>
  <si>
    <t xml:space="preserve">1) เตรียมความพร้อมด้านข้อมูลพื้นฐานเพื่อดำเนินงานในพื้นที่
2) แต่งตั้งคณะทำงาน/บริหาร โครงการรวมทั้งสรุป ติดตาม ประเมินผล
3) ประสานส่วนราชการ องค์กร
    ราษฎร ที่เกี่ยวข้อง
4) ประชุมชี้แจงราษฎรบริเวณพื้นที่ป่าและใกล้เคียง
5) ฝึกอบรมสร้างจิตสำนึกแก่ราษฎร
6) ดำเนินการสำรวจในพื้นที่จริง 
   และจัดทำรายละเอียดฐานข้อมูล
7) จัดทำหลักหมายแนวเขตแปลง ป้ายแปลง พร้อมปักหลักและหมายแนว
8) จัดทำแปลงป่าสาธิต
9) บูรณาการกิจกรรมการอนุรักษ์ 
   (น้ำ-ปลา-ป่า-ทะเล) ร่วมราษฎร </t>
  </si>
  <si>
    <t>สำนักงานทรัพยากรธรรมชาติและสิ่งแวดล้อมจังหวัดนราธิวาส</t>
  </si>
  <si>
    <t>รวม จำนวน 6 โครงการ</t>
  </si>
  <si>
    <t>ที่ทำการปกครองจังหวัดนราธิวาส/</t>
  </si>
  <si>
    <t>โครงการเร่งรัดการป้องกันและแก้ไขปัญหายาเสพติดจังหวัดนราธิวาส</t>
  </si>
  <si>
    <t xml:space="preserve">1) กิจกรรมเสริมสร้างชุมชนเข้มแข็งเอาชนะยาเสพติด
2) กิจกรรมบำบัดฟื้นฟูผู้เสพ/ผู้ติดยาเสพติด
3) ชุมชนอุ่นใจได้ลูกหลานกลับคืน " ปฏิบัติปิดล้อม x-Ray เชิงรุก ๙๐ วัน จำนวน 13 อำเภอ
4) กิจกรรมเสริมสร้างภูมิคุ้มกันป้องกันยาเสพติด
5) กิจกรรมปราบปรามและสกัดกั้นยาเสพติดในพื้นที่ตอนใน
</t>
  </si>
  <si>
    <t xml:space="preserve">ศูนย์อำนวยการพลังแผ่นดินเอาชนะยาเสพติดจังหวัดนราธิวาส  </t>
  </si>
  <si>
    <t xml:space="preserve">โครงการประชาสัมพันธ์และการปฏิบัติการด้านข้อมูลข่าวสารจังหวัดนราธิวาส  </t>
  </si>
  <si>
    <t xml:space="preserve">1. สื่อมวลชนส่วนกลาง และสื่อมวลชนในพื้นที่จังหวัดนราธิวาส ทุกแขนง
2. สถานีวิทยุกระจายเสียง วิทยุชุมชน หอกระจายข่าว และเสียงตามสายในพื้นที่ จ.นราธิวาส
3. บุคลากรผู้ปฏิบัติหน้าที่ด้านการประชาสัมพันธ์ของหน่วยงานภาครัฐ
</t>
  </si>
  <si>
    <t>สนง.ประชาสัมพันธ์จังหวัดนราธิวาส</t>
  </si>
  <si>
    <t>โครงการสร้างเครือข่ายสันติสุขรอยต่อจังหวัด</t>
  </si>
  <si>
    <t>1) ดำเนินการจัดการสัมมนา โดยเชิญเจ้าหน้าที่ด้านการข่าวในพื้นที่ ทั้ง 3 ฝ่าย ของแต่ละอำเภอ เข้าร่วมสัมมนา เพื่อแลกเปลี่ยนข้อมูลข่าวสารด้านความมั่นคงและเชื่อมความสัมพันธ์กับผู้เข้าร่วมสัมมนาของแต่ละหน่วยงาน 
2) ทำให้ข้าราชการของอำเภอในพื้นที่รอยต่ออำเภอของแต่ละจังหวัดได้รวมตัวกันเป็นเครือข่ายและสร้างสัมพันธภาพที่ดีต่อกัน</t>
  </si>
  <si>
    <t>3) ทำให้เกิดการสร้างความสามัคคีและเกิดความร่วมมือในการปฏิบัติหน้าที่ระหว่างอำเภอรอยต่อของแต่ละจังหวัด
4) เจ้าหน้าที่ด้านการข่าว ๓ ฝ่าย (ปกครอง ตำรวจ ทหาร)  ได้แลกเปลี่ยนข้อมูลข่าวสารด้านความมั่นคงที่เป็นประโยชน์ในการประสานการปฏิบัติงานร่วมกัน
5) ทำให้เกิดการบูรณาการการทำงานของทุกภาคส่วน และสร้างภาพลักษณ์รูปแบบการทำงานของอำเภอที่มีรอยต่อระหว่างจังหวัดในอีกรูปแบบหนึ่ง</t>
  </si>
  <si>
    <t>ที่ทำการปกครองจังหวัดนราธิวาส</t>
  </si>
  <si>
    <t>โครงการสัจธรรมสัญจร (ดะอฺวะห์) จังหวัดนราธิวาส ประจำปี 2558</t>
  </si>
  <si>
    <t>1) กลุ่มเป้าหมาย  มีความรู้ความเข้าใจในหลักการของศาสนาอิสลามที่ถูกต้อง  ตลอดจนข้อเท็จจริงที่เกิดขึ้นในปัจจุบัน  ไม่ตกเป็นเครื่องมือของกลุ่มก่อความไม่สงบได้โดยง่าย
2) หมู่บ้านละ 100 คน (สมัครใจ) กลุ่มเป้าหมายเฉลี่ย ประกอบด้วย สัปบุรุษ  จำนวน 25 คน กลุ่มเยาวชน จำนวน 50  คน และกลุ่มสตรี จำนวน 25 คน  ทั้งนี้  สำหรับหมู่บ้านเป้าหมาย กำหนดให้ดำเนินการโดยเน้นหมู่บ้านตามแผนการต่อสู้เพื่อเอาชนะในระดับหมู่บ้าน (กอ.รมน.ภาค 4 ส่วนหน้า) จำนวน 145 หมู่บ้าน
3) องค์กรทางศาสนา และผู้นำศาสนา  มีส่วนร่วมในการแก้ไขปัญหาความไม่สงบในพื้นที่มากขึ้น</t>
  </si>
  <si>
    <t>รวม จำนวน 5 โครงการ</t>
  </si>
  <si>
    <t>โครงการที่ขอรับการสนับสนุนจากกระทรวง/กรม</t>
  </si>
  <si>
    <t>โครงการก่อสร้างตลาดศูนย์รวมสินค้าเกษตร และ OTOP  ชายแดนไทย – มาเลเชีย (ตากใบ)</t>
  </si>
  <si>
    <t>กรมส่งการการปกครองท้องถิ่น/เทศบาลเมืองตากใบ</t>
  </si>
  <si>
    <t>ก่อสร้างตลาดถาวร ๒ ชั้น ขนาดกว้าง 30เมตร ยาว 50 เมตร</t>
  </si>
  <si>
    <t>โครงการปรับปรุงเขื่อนท่าพระยาสายบริเวณพลับพลาที่ประทับ</t>
  </si>
  <si>
    <t xml:space="preserve"> - ซ่อมแซมปรับปรุงโครงสร้างเขื่อนท่าพระยาสาย พื้นที่ 2,800 ตารางเมตร
 - ปรับปรุงอาคารพลับพลาที่ประทับและบริเวณโดยรอบ</t>
  </si>
  <si>
    <t>โครงการพัฒนาศาลเจ้าแม่โต๊ะโมะให้เป็นศูนย์รวมแห่งความศรัทธาและแหล่งท่องเที่ยวเชิงวัฒนธรรม</t>
  </si>
  <si>
    <t xml:space="preserve"> - ปรับปรุงพัฒนาศาลเจ้าแม่โต๊ะโมะ จำนวน 12 รายการ</t>
  </si>
  <si>
    <t>โครงการปรับปรุงสนามกีฬาของเทศบาลตำบลบูเก๊ะตา</t>
  </si>
  <si>
    <t xml:space="preserve">1) ก่อสร้างรั้วตาข่ายโดยรอบยาว 392  เมตร.
2) ก่อสร้างพื้นบล็อกทางเท้าโดยรอบ พื้นที่ 1,544 ตารางเมตร
3) ก่อสร้างคูระบายน้ำ คสล. โดยรอบ ยาว 370 เมตร
4) ปรับปรุงผิวสนามพร้อมปลูกหญ้า
</t>
  </si>
  <si>
    <t>กรม สป.กระทรวงมหาดไทย</t>
  </si>
  <si>
    <t>โครงการทาสีศาลากลางจังหวัดนราธิวาส</t>
  </si>
  <si>
    <t xml:space="preserve"> - ทาสีอาคารศาลากลางจังหวัดนราธิวาส ตำบลโคกเคียน อำเภอเมือง จังหวัดนราธิวาส</t>
  </si>
  <si>
    <t>สป.มท./สำนักงานจังหวัดนราธิวาส</t>
  </si>
  <si>
    <t>โครงการปรับปรุงเพิ่มเติมงานก่อสร้างด่านศุลกากรบูเก๊ะตา</t>
  </si>
  <si>
    <t xml:space="preserve">    ลำดับความสำคัญของประเด็นยุทธศาสตร์  1</t>
  </si>
  <si>
    <t>รหัสงาน 22200 งานเสริมผิวแอสฟัลต์ ทางหลวงหมายเลข 40560102 ตอน โคกสุมุ -       สุไหงโก-ลก (เขตแดนไทย/มาเลเซีย)</t>
  </si>
  <si>
    <t>รหัสงาน 22200 งานเสริมผิวแอสฟัลต์ ทางหลวงหมายเลข 40620100 ตอน บูเก๊ะตา -    สอวอนอก</t>
  </si>
  <si>
    <t>รหัสงาน 22200 งานเสริมผิวแอสฟัลต์ ทางหลวงหมายเลข 40560102 ตอน โคกสุมุ -      สุไหงโก-ลก (เขตแดนไทย/มาเลเซีย)</t>
  </si>
  <si>
    <t>กรมส่งการการปกครองท้องถิ่น/เทศบาลเมือง          สุไหงโก-ลก</t>
  </si>
  <si>
    <t>กรมส่งการการปกครองท้องถิ่น/เทศบาลเมือง           บูเก๊ะตา</t>
  </si>
  <si>
    <t>องค์การบริหารส่วนจังหวัดนราธิวาส</t>
  </si>
  <si>
    <t>องค์การบริหารส่วนจังหวัด นธ.</t>
  </si>
  <si>
    <t>เทศบาลเมืองนราธิวาส</t>
  </si>
  <si>
    <t xml:space="preserve">  - </t>
  </si>
  <si>
    <t>เทศบาลเมืองสุไหงโก-ลก</t>
  </si>
  <si>
    <t>อบต.มูโนะ</t>
  </si>
  <si>
    <t>อบต.ปาเสมัส</t>
  </si>
  <si>
    <t>ทม.ตากใบ</t>
  </si>
  <si>
    <t>อบต.โฆษิต</t>
  </si>
  <si>
    <t>อบต.นานาค</t>
  </si>
  <si>
    <t>อบต.ไพรวัน</t>
  </si>
  <si>
    <t>อบต.ผดุงมาตร</t>
  </si>
  <si>
    <t>อบต.จวบ</t>
  </si>
  <si>
    <t>อบต.เกียร์</t>
  </si>
  <si>
    <t>ทต.บาเจาะ</t>
  </si>
  <si>
    <t>อบต.บาเจาะ</t>
  </si>
  <si>
    <t>อบต.เรียง</t>
  </si>
  <si>
    <t>ทต.ศรีสาคร</t>
  </si>
  <si>
    <t>อบต.ตันหยงลิมอ</t>
  </si>
  <si>
    <t>ทต.ยี่งอ</t>
  </si>
  <si>
    <t>อบต.ตะปอเยาะ</t>
  </si>
  <si>
    <t>อบต.สุคิริน</t>
  </si>
  <si>
    <t>อบต.เอราวัณ</t>
  </si>
  <si>
    <t>อบต.แว้ง</t>
  </si>
  <si>
    <t>อบต.ฆอเลาะ</t>
  </si>
  <si>
    <t>อบต.แม่ดง</t>
  </si>
  <si>
    <t xml:space="preserve">3. โครงการขององค์กรปกครองส่วนท้องถิ่น </t>
  </si>
  <si>
    <t xml:space="preserve">  รวม จำนวน 50 โครงการ</t>
  </si>
  <si>
    <t>โครงการก่อสร้างแนวกั้นตลิ่ง คสล. คลองแม่ดง หมู่ที่ 5 บ้านแม่ดง</t>
  </si>
  <si>
    <t>โครงการก่อสร้างกำแพงกั้นตลิ่ง คสล. คลองแว้ง</t>
  </si>
  <si>
    <t>โครงการติดตั้งระบบไฟฟ้าแสงสว่างบริเวณสนามกีฬา ประจำตำบลแว้ง</t>
  </si>
  <si>
    <t>โครงการก่อสร้างคูระบายน้ำ คสล. บ้านตอแล</t>
  </si>
  <si>
    <t>โครงการก่อสร้างเขื่อนกั้นตลิ่ง ค.ส.ล. คลองแว้ง(ชุมชนบูเก๊ะยารง)</t>
  </si>
  <si>
    <t>โครงการขยายเขตไฟฟ้า ม.1-5</t>
  </si>
  <si>
    <t>โครงการก่อสร้างท่อระบายน้ำพร้อมทางเท้าถนนเทศบาล ๘</t>
  </si>
  <si>
    <t xml:space="preserve">โครงการขุดลอก คู คลองระบายน้ำทั้งตำบล </t>
  </si>
  <si>
    <t>โครงการวางท่อระบายน้ำพร้อมทางเท้าถนนศาสนูปถัมภ์</t>
  </si>
  <si>
    <t>โครงการก่อสร้างระบบประปาจากภูเขา ระหว่างภายในตำบล</t>
  </si>
  <si>
    <t xml:space="preserve">โครงการก่อสร้างคูระบายน้ำ สายโรงเรียน-โรงเรียนดาตีกา </t>
  </si>
  <si>
    <t>โครงการก่อสร้างประปาหมู่บ้าน (เสนอโดยชุมชนบ้านส้มป่อย,ชุมชนบ้านดูกู)</t>
  </si>
  <si>
    <t>โครงการขุดคลองบ้านไอบือนา หมู่ที่ 3</t>
  </si>
  <si>
    <t>โครงการก่อสร้างคูระบายน้ำสายสามแยก-มัสยิด  ม.6</t>
  </si>
  <si>
    <t xml:space="preserve"> โครงการก่อสร้างประปาภูเขา หมู่ที่ 1-หมู่ที่ 2</t>
  </si>
  <si>
    <t>โครงการก่อสร้างคูระบายน้ำแบบตัว  สายจาเราะ - บาวง หมู่ที่ 1 บ้านจาเราะ</t>
  </si>
  <si>
    <t>โครงการปรับปรุงระบบประปาหมู่บ้านหมู่ที่ 2 บ้านตาเซ๊ะ</t>
  </si>
  <si>
    <t>โครงการก่อสร้างคูระบายน้ำ คสล. สายบ้านโคกไทร หมู่ที่ 4 บ้านโคกมือบา</t>
  </si>
  <si>
    <t>โครงการก่อสร้างถนนคอนกรีตและคูระบายน้ำทางเข้าสุเหร่าเปาะและชุมชนฮูมอลานัส</t>
  </si>
  <si>
    <t>โครงการขุดลอกคลอง หมู่ที่ 1 - หมู่ที่ 5  (ชลประทาน)</t>
  </si>
  <si>
    <t>โครงการก่อสร้าง/ขยายเขตระบบประปาหมู่บ้าน</t>
  </si>
  <si>
    <t>โครงการก่อสร้างและปรับปรุงระบบระบายน้ำ ถนนเจริญเขต ซอย 17 หมู่บ้านมะลิวัลย์</t>
  </si>
  <si>
    <t>โครงการปรับปรุงศาสนสถานในเขตเทศบาล</t>
  </si>
  <si>
    <t>โครงการส่งนักกีฬาเข้าร่วมการแข่งขันเรือหน้าพระที่นั่ง</t>
  </si>
  <si>
    <t>โครงการจัดการแข่งขันนกเขาชวาชิงถ้วยพระราชทาน</t>
  </si>
  <si>
    <t>โครงการจัดงานประเพณีลอยกระทง</t>
  </si>
  <si>
    <t>โครงการจัดงานเมาว์ลิดหรือฮารีรายอหรือตรุษจีน</t>
  </si>
  <si>
    <t>โครงการก่อสร้างโรงคัดแยกขยะมูลฝอย</t>
  </si>
  <si>
    <t>โครงการก่อสร้างบ่อฝังกลบขยะมูลฝอย เฟสที่ 2</t>
  </si>
  <si>
    <t>โครงการก่อสร้างบ่อบำบัดน้ำเสียรวม</t>
  </si>
  <si>
    <t>โครงการดำเนินงานนันทนาการเพื่อประชาชนและเรารักษ์นราทัศน์</t>
  </si>
  <si>
    <t>โครงการศึกษาความเหมาะสมการพัฒนาสวนหย่อมสาธารณะกลางเมืองถนนพิชิตบำรุง เพื่อเป็นที่ออกกำลังกายของชุมชนเมืองในเขตเทศบาลนราธิวาส</t>
  </si>
  <si>
    <t>โครงการทันตกรรมรักษาและการทันตสาธารณสุข</t>
  </si>
  <si>
    <t>โครงการบริการคลินิพิเศษเพื่อการรักษาพยาบาลประชาชนนอกเวลาราชการ</t>
  </si>
  <si>
    <t>โครงการอุทยานการเรียนรู้ ( TK Park นราธิวาส)</t>
  </si>
  <si>
    <t>โครงการเรียนฟรี 15 ปี สำหรับนักเรียนในสังกัดเทศบาล</t>
  </si>
  <si>
    <t>โครงการสนับสนุนอาหารเสริม (นม)</t>
  </si>
  <si>
    <t>โครงการสนับสนุนอาหารกลางวัน</t>
  </si>
  <si>
    <t>โครงการจัดอบรมพัฒนาครูลูกจ้างในสังกัด ผู้ดูแลเด็กเล็กศูนย์พัฒนาเด็กเล็กถ่ายโอนและจัดตั้งเองรวมทั้งพัฒนาตามข้อตกลงกับองค์การการศึกษาตามหลักสูตรการจัดการศึกษาMOU</t>
  </si>
  <si>
    <t>โครงการแข่งขันคนเก่งในโรงเรียนท้องถิ่น</t>
  </si>
  <si>
    <t>โครงการประเมินคุณภาพทางการศึกษาระดับองค์กรปกครองส่วนท้องถิ่นและชาติของนักเรียนในสังกัดองค์กรปกครองส่วนท้องถิ่น</t>
  </si>
  <si>
    <t>โครงการจัดนิทรรศการทางการศึกษาและแข่งขันทักษะทางวิชาการ ระดับเทศบาล / ระดับภาค และระดับประเทศ</t>
  </si>
  <si>
    <t>โครงการพัฒนาที่อยู่อาศัยแก่ผู้ยากไร้</t>
  </si>
  <si>
    <t>โครงการพัฒนาศักยภาพผู้นำชุมชนและกลุ่มสตรี</t>
  </si>
  <si>
    <t>โครงการช่วยเหลือผู้ยากไร้ คนพิการ และคนเรร่อนในเขตเทศบาล</t>
  </si>
  <si>
    <t>โครงการการจัดงานเมาลิดกลางของจังหวัดนราธิวาส</t>
  </si>
  <si>
    <t>โครงการส่งเสริมอาชีพ</t>
  </si>
  <si>
    <t>โครงการสนับสนุนการจัดงานประเพณีสงกรานต์ของจังหวัดนราธิวาส</t>
  </si>
  <si>
    <t>โครงการก่อสร้างกั้นตลิ่งคลองมะรือโบออก ระหว่างพื้นที่ หมู่ที่ 1,3,5,9 ต.มะรือโบออกถึงพื้นที่ หมู่ที่ 6 ต.จวบ อ.เจาะไอร้อง</t>
  </si>
  <si>
    <t>โครงการก่อสร้างอาคารศูนย์พัฒนาเด็กเล็ก (ศดม) ม. 5 บ้านโคะ ต.จอเบาะ อ.ยี่งอ</t>
  </si>
  <si>
    <t xml:space="preserve">2.1 กิจกรรมแก้ไขปัญหาพื้นฐานสำคัญของชุมชน ทั้งด้านโครงสร้างพื้นฐาน (ถนน แหล่งน้ำ) และคุณภาพชีวิต
2.2 กิจกรรมสืบสานวัฒนธรรม ประเพณี และของดีอำเภอ
2.3 การมีส่วนร่วมของพี่น้องประชาชน และความสงบสุขในพื้นที่ ลดช่องว่างระหว่างความไม่เข้าใจ ความไม่รู้จัก ความไม่สนิทสนมและความคุ้นเคยของพี่น้องประชาชน </t>
  </si>
  <si>
    <t>1) ทบทวนความรู้วิชาสามัญแก่นักเรียนชั้น ป.6 , ม.3 และ ม.6 โรงเรียนเอกชนสอนศาสนาควบคู่สามัญ (รายวิชาคณิตศาสตร์ ภาษาอังกฤษ วิทยาศาสตร์ ภาษาไทย และฟิสิกส์) จำนวน 6,500 คน
2) ปีการศึกษา 2558 นักเรียนโรงเรียนเอกชนมีผลการทดสอบการศึกษาระดับชาติขั้นพื้นฐาน (Ordinary National Education Test) รายวิชาสามัญเพิ่มขึ้นร้อยละ 3 เมื่อเทียบกับผลการทดสอบการศึกษาระดับชาติขั้นพื้นฐาน (Ordinary National Education Test) ปีการศึกษา 2557</t>
  </si>
  <si>
    <t>กรมพัฒนาชุมชน</t>
  </si>
  <si>
    <t>โครงการประชุมเชิงปฏิบัติการส่งเสริมการให้บริการศูนย์บริการส่งเสริมเศรษฐกิจฐานราก</t>
  </si>
  <si>
    <t>2.1</t>
  </si>
  <si>
    <t>ชุมชนมีแผนการบันทึกภูมิปัญญาท้องถิ่นและเผยแพร่ จำนวน 9 ชุมชน</t>
  </si>
  <si>
    <t>กรมพัฒนาชุมชน/สนง.พัฒนาชุมชนจังหวัดนราธิวาส</t>
  </si>
  <si>
    <t>โครงการสร้างภาคีการอนุรักษ์และสืบสานภูมิปัญญาท้องถิ่น</t>
  </si>
  <si>
    <t>ชุมชนมีการบันทึกภูมิปัญญาท้องถิ่นและเผยแพร่ จำนวน 9 ชุมชน</t>
  </si>
  <si>
    <t>โครงการเวทีประชาคมเพื่อการอนุรักษ์และสืบสานภูมิปัญญาท้องถิ่น</t>
  </si>
  <si>
    <t>โครงการเพิ่มพูนทักษะเยาวชนด้านการอนุรักษ์และสืบสานภูมิปัญญาท้องถิ่น</t>
  </si>
  <si>
    <t>เยาวชนได้รับการพัฒนาองค์ความรู้และเรียนรู้การผลิตสินค้า OTOP สามารถนำไปประกอบอาชีพสร้างรายได้  จำนวน 4 คน</t>
  </si>
  <si>
    <t xml:space="preserve">โครงการอุทยานการเรียนรู้    (TK park) </t>
  </si>
  <si>
    <t>รวม จำนวน 57 โครงการ</t>
  </si>
  <si>
    <t xml:space="preserve">    ลำดับความสำคัญของประเด็นยุทธศาสตร์   2</t>
  </si>
  <si>
    <t>รวมจำนวนทั้งสิ้น 113 โครงการ</t>
  </si>
  <si>
    <t>21. โครงการปรับปรุงผิวจราจรถนนลาดยางสายบ้านตือมายู,บ้านจาแนดูวอ ต.เอราวัณ อ.แว้ง - บ้านกะลุบี ต.สากอ อ.สุไหงปาดี</t>
  </si>
  <si>
    <t>28. โครงการปรับปรุงผิวจราจรถนนบ่ดยางสายเทศบาลตำบลปะลุรู ต.ปะลุรู - น้ำตกฉัตรวาริน ต.โต๊ะเด็ง อ.สุไหงปาดี</t>
  </si>
  <si>
    <t>อบต.มะนังตายอ</t>
  </si>
  <si>
    <t>อบต.โคกเคียน</t>
  </si>
  <si>
    <t>อบต.บางปอ</t>
  </si>
  <si>
    <t>อบต.กะลุวอ</t>
  </si>
  <si>
    <t>อบต.บางขุนทอง</t>
  </si>
  <si>
    <t>อบต.ศาลาใหม่</t>
  </si>
  <si>
    <t>อบต.พร่อน</t>
  </si>
  <si>
    <t>อบต.เกาะสะท้อน</t>
  </si>
  <si>
    <t>อบต.สุไหงปาดี</t>
  </si>
  <si>
    <t>ทต.ปะลุรู</t>
  </si>
  <si>
    <t>อบต.ปะลุรู</t>
  </si>
  <si>
    <t>อบต.สากอ</t>
  </si>
  <si>
    <t>อบต.โต๊ะเด็ง</t>
  </si>
  <si>
    <t>อบต.กาวะ</t>
  </si>
  <si>
    <t>อบต.ริโก๋</t>
  </si>
  <si>
    <t>อบต.ดุซงญอ</t>
  </si>
  <si>
    <t>อบต.จะแนะ</t>
  </si>
  <si>
    <t>อบต.ช้างเผือก</t>
  </si>
  <si>
    <t>อบต.บูกิต</t>
  </si>
  <si>
    <t>อบต.มะรือโบออก</t>
  </si>
  <si>
    <t>อบต.ภูเขาทอง</t>
  </si>
  <si>
    <t>ทต.สุคิริน</t>
  </si>
  <si>
    <t>อบต.มาโมง</t>
  </si>
  <si>
    <t>อบต.ร่มไทร</t>
  </si>
  <si>
    <t>ทต.ต้นไทร</t>
  </si>
  <si>
    <t>อบต.กาเยาะมาตี</t>
  </si>
  <si>
    <t>อบต.บาเระเหนือ</t>
  </si>
  <si>
    <t>อบต.บาเระใต้</t>
  </si>
  <si>
    <t>อบต.ปะลุกาสาเมาะ</t>
  </si>
  <si>
    <t>อบต.ลุโบะสาวอ</t>
  </si>
  <si>
    <t>อบต.ลาโละ</t>
  </si>
  <si>
    <t>อบต.สาวอ</t>
  </si>
  <si>
    <t>อบต.บาตง</t>
  </si>
  <si>
    <t>อบต.สามัคคี</t>
  </si>
  <si>
    <t>อบต.สุวารี</t>
  </si>
  <si>
    <t>อบต.โคกสะตอ</t>
  </si>
  <si>
    <t>อบต.ซากอ</t>
  </si>
  <si>
    <t>อบต.ศรีบรรพต</t>
  </si>
  <si>
    <t>อบต.เชิงคีรี</t>
  </si>
  <si>
    <t>อบต.กาหลง</t>
  </si>
  <si>
    <t>อบต.ตะมะยูง</t>
  </si>
  <si>
    <t>อบต.ศรีสาคร</t>
  </si>
  <si>
    <t>ทต.มะรือโบตก</t>
  </si>
  <si>
    <t>อบต.กาลิซา</t>
  </si>
  <si>
    <t>อบต.บาโงสะโต</t>
  </si>
  <si>
    <t>อบต.เฉลิม</t>
  </si>
  <si>
    <t>อบต.ตันหยงมัส</t>
  </si>
  <si>
    <t>อบต.บองอ</t>
  </si>
  <si>
    <t>อบต.มะรือโบตก</t>
  </si>
  <si>
    <t>ทต.ตันหยงมัส</t>
  </si>
  <si>
    <t>อบต.ละหาร</t>
  </si>
  <si>
    <t>อบต.ลุโบะบือซา</t>
  </si>
  <si>
    <t>อบต.จอเบาะ</t>
  </si>
  <si>
    <t>อบต.ยี่งอ</t>
  </si>
  <si>
    <t>อบต.ลุโบะ  บายะ</t>
  </si>
  <si>
    <t>ทต.บูเก๊ะตา</t>
  </si>
  <si>
    <t>อบต.กายูคละ</t>
  </si>
  <si>
    <t>อบต.โละจูด</t>
  </si>
  <si>
    <t>โครงการพัฒนาเมืองชายแดนนราธิวาสเพื่อการค้า และการท่องเที่ยวจังหวัดนราธิวาส</t>
  </si>
  <si>
    <t>โครงการจัดซื้อยางแอสฟัลท์คอนกรีตสำเร็จรูปและวัสดุอื่นๆเพื่อใช้ในการปรับปรุงซ่อมแซมสายทางที่อยู่ในความรับผิดชอบขององค์การบริหารส่วนจังหวัด</t>
  </si>
  <si>
    <t>โครงการปรับปรุงผิวจราจรถนนลาดยางสายบ้านค่าย ต.กะลุวอเหนือ - บ้านกำแพง ต.กะลุวอ อ.เมือง</t>
  </si>
  <si>
    <t>โครงการปรับปรุงผิวจราจรถนนลาดยางสายบ้านยารอ ต.บางปอ - บ้านลำภู ต.ลำภู อ.เมือง</t>
  </si>
  <si>
    <t>โครงการปรับปรุงถนนลาดยางสายบ้านจะแนะ ต.จะแนะ - บ้านริแง ต.ผดุงมาตร อ.จะแนะ</t>
  </si>
  <si>
    <t>โครงการปรับปรุงผิวจราจรถนน ลาดยางสายทาง นธ. 4030 แยก ทล.4055 ต.บูกิต - บ.ตาโง๊ะ ต.มะรือ โบออก อ.เจาะไอร้อง</t>
  </si>
  <si>
    <t>โครงการปรับปรุงถนนลาดยางสายบ้านลูโบ๊ะสาวอ ต.ลูโบ๊ะสาวอ - บ้านบาดง เทศบาลตำบลบาเจาะ อ.บาเจาะ</t>
  </si>
  <si>
    <t>โครงการปรับปรุงถนนลาดยางสายบ้านปูลา - บ้านรามัน เทศบาลตำบลบาเจาะ อ.บาเจาะ</t>
  </si>
  <si>
    <t>โครงการปรับปรุงผิวจราจรถนนลาดยางสายบ้านกำปงปีแซ    ต.ลูโบ๊ะบือซา - บ้านตะโล๊ะมีญอ         ต.ตะปอเยาะ อ.ยี่งอ</t>
  </si>
  <si>
    <t xml:space="preserve">โครงการปรับปรุงผิวจราจรถนนลาดยางสายบ้านตาลาฆอสะโต ต.จอเบาะ - บ้านปาลอปาต๊ะ ต.ลูโบ๊ะบายะ อ.ยี่งอ </t>
  </si>
  <si>
    <t>โครงการปรับปรุงผิวจราจรถนนลาดยางสายทาง นธ.4015 แยก ทล.42 ต.ลูโบ๊ะบือซา,ต.ลูโบ๊ะบายะ - บ้านบลูกาสนอ ต.ตะปอเยาะ อ.ยี่งอ</t>
  </si>
  <si>
    <t xml:space="preserve"> โครงการปรับปรุงผิวจราจรถนนลาดยางสาย ทล.42 บ้านทุ่งคา ต.ละหาร อ.ยี่งอ - บ้านปลักปลา ต.ลำภู อ.เมือง</t>
  </si>
  <si>
    <t xml:space="preserve"> โครงการปรับปรุงถนนในหมู่บ้าน หมู่ที่ 6 บ้านนากอ - ลูโบะบายะ ต.จอเบาะ อ.ยี่งอ</t>
  </si>
  <si>
    <t>โครงการปรับปรุงถนนในหมู่บ้าน หมู่ที่ 2 บ้านต้นตาล - บ้านกาบุ๊ ต.จอเบาะ อ.ยี่งอ</t>
  </si>
  <si>
    <t>โครงการปรับปรุงผิวจราจรถนนลาดยางสายสายบ้านตันหยงมัส ต.ตันหยงลิมอ - บ้านสาเมาะ ต.บองอ อ.ระแงะ</t>
  </si>
  <si>
    <t>โครงการปรับปรุงผิวจราจรถนนลาดยางสายบ้านบาโงระนะ ต.มะรือโบตก - บ้านปาเซ ต.เฉลิม อ.ระแงะ</t>
  </si>
  <si>
    <t>โครงการปรับปรุงผิวจราจรถนนลาดยางสายบ้านทาเนาะ ต.บาโงสะโต - บ้านบาลูกา ต.มะรือโบตก อ.ระแงะ</t>
  </si>
  <si>
    <t>โครงการปรับปรุงผิวจราจรถนนลาดยางสายบ้านตะโล๊ะ ต.ซากอ - บ้านคลองหงษ์ ต.ตะมะยูง อ.ศรีสาคร</t>
  </si>
  <si>
    <t>โครงการปรับปรุงผิวจราจรถนนลาดยางสายบ้านซากอ ต.ซากอ - บ้านบิโล๊ะ เขตเทศบาลตำบลศรีสาคร อ.ศรีสาคร</t>
  </si>
  <si>
    <t>โครงการปรับปรุงผิวจราจรถนนลาดยางสายบ้านสามแยก ต.กายูคล๊ะ - บ้านตือมายูง ต.เอราวัณ - บ้านกูวา,บ้านบาลูกา ต.แว้ง อ.แว้ง</t>
  </si>
  <si>
    <t xml:space="preserve"> โครงการปรับปรุงผิวจราจรถนนลาดยางสายบ้านบิโล๊ะ ต.ซากอ - บ้านกะดี ต.เชิงคีรี อ.ศรีสาคร</t>
  </si>
  <si>
    <t xml:space="preserve">โครงการปรับปรุงผิวจราจรถนนบ่ดยางสายบ้านเกียร์ ต.เกียร์ - บ้าน กม.10 ต.สุคิริน </t>
  </si>
  <si>
    <t>โครงการปรับปรุงผิวจราจรถนนลาดยางสายบ้านบลูกายาอิง ต.ร่มไทร - บ้านทรงคีรี ต.เกียร์ - บ้านไอร์ยามู ต.เกียร์ อ.สุคิริน</t>
  </si>
  <si>
    <t>โครงการปรับปรุงผิวจราจรถนนลาดยางสาย นธ.4012 แยก ทล.4057 ต.ปาเสมัส - บ้านปลักปลา ต.ปูโยะ อ.สุไหงโก-ลก</t>
  </si>
  <si>
    <t>โครงการปรับปรุงผิวจราจรถนนลาดยางสายแยก ทล.4075    ต.ปาเสมัส , ต.ปูโยะ  อ.สุไหงโก-ลก - บ้านต้นไม้สูง ต.สุไหงปาดี ,      ต.ปะลุรู อ.สุไหงปาดี</t>
  </si>
  <si>
    <t>โครงการปรับปรุงผิวจราจรถนนลาดยางสายบ้านจาแบป๊ะ ต.กาวะ อ.สุไหงปาดี - บ้านฮูแตมาแจ ต.กายูคละ อ.แว้ง</t>
  </si>
  <si>
    <t>โครงการก่อสร้างรางระบายน้ำ ค.ส.ล. พร้อมปรับปรุงถนนคอนกรีตเสริมเหล็กถนนประชารังสรรค์</t>
  </si>
  <si>
    <t>โครงการก่อสร้างอาคารร้านค้าหนึ่งตำบล หนึ่งผลิตภัณฑ์ บริเวณหาดนราทัศน์</t>
  </si>
  <si>
    <t>โครงการปรับปรุงผิวจราจรถนนลาดยางสายบ้านกำปงปีแซ ต.ลูโบ๊ะบือซา-บ้านตะโล๊ะมีญอ ต.ตะปอเยาะ อ.ยี่งอ1/86</t>
  </si>
  <si>
    <t xml:space="preserve"> โครงการก่อสร้างระบบระบายน้ำพร้อมถนน ค.ส.ล. ซ.ประชาอุทิศ(เมืองไทยประกันภัย)</t>
  </si>
  <si>
    <t>โครงการก่อสร้างถนนลาดยาง หมู่ที่ 6 (สายบือแนแล-จูดแดง)</t>
  </si>
  <si>
    <t>โครงการก่อสร้างถนนคอนกรีตเสริมเหล็กสายบือราเป๊ะ-ฮูแตทูวอ หมู่ที่ 3, 4</t>
  </si>
  <si>
    <t>โครงการบุกเบิกถนนลงหินคลุกพร้อมฝังท่อ คสล.สายโคกทราย - แม่น้ำกาแลกูวะห์</t>
  </si>
  <si>
    <t xml:space="preserve"> โครงการก่อสร้างถนน คสล./ลาดยางซอยบ้านโคกโบร์ (ริมอ่าง) ม. 5</t>
  </si>
  <si>
    <t xml:space="preserve"> โครงการก่อสร้างถนนคอนกรีตเสริมเหล็กสายป่าหมุ่นเสา-วัดทุ่งฝ้าย ม.4</t>
  </si>
  <si>
    <t xml:space="preserve"> โครงการก่อสร้างถนน คสล.สายหน้าโรงเรียนบ้านศาลาใหม่ หมู่ที่ 3</t>
  </si>
  <si>
    <t xml:space="preserve"> โครงการก่อสร้างถนนคอนกรีตเสริมเหล็กหลัง ร.ร.ฉัททันต์สนานและรอบวัดปลักช้างด้านทิศตะวันออก ม.1 ต.พร่อน</t>
  </si>
  <si>
    <t>โครงการก่อสร้างถนน คสล. สายโคกหิน ม.1,2,3,9</t>
  </si>
  <si>
    <t>โครงการปรับปรุงถนนพร้อมลงหินคลุก หมู่ 7 สายนิคมปิเหล็ง</t>
  </si>
  <si>
    <t>โครงการก่อสร้างถนน คสล.สายถนนโต๊ะเด็งถึงท่อเหลี่ยมและผนังกั้น คสล.ฝั่งรางรถไฟ</t>
  </si>
  <si>
    <t>โครงการก่อสร้างถนนลาดยาง หมู่ที่ 2 สายต้นไม้สูง-ตาเซะเหนือ</t>
  </si>
  <si>
    <t>โครงการก่อสร้างถนนคอนกรีตเสริมเหล็กสายสุสานจีน หมู่ที่ 10 บ้านตันหยง</t>
  </si>
  <si>
    <t>โครงการก่อสร้างถนน คสล.สายไอยือรา-กูโบร์ม.1</t>
  </si>
  <si>
    <t>โครงการก่อสร้างถนน คสล.สายบาโงฮูมอ-โรงเรียนบ้านกาวะ พร้อมสะพาน คสล. กว้าง 6 ม.ยาว 20 ม. หมู่ที่ 5</t>
  </si>
  <si>
    <t xml:space="preserve"> โครงการก่อสร้างถนนแอสฟัลท์ติกสายบาโงกือเต-ดอเฮะ</t>
  </si>
  <si>
    <t xml:space="preserve">โครงการก่อสร้างถนน คสล.สายกีโย - ไอกาแป๊ะ หมู่ 7 </t>
  </si>
  <si>
    <t xml:space="preserve">โครงการก่อสร้างถนนคอนกรีตเสริมเหล็ก หมู่ที่ 3 สายบ้านกือโล๊ะ-บาตูบือเลาะ </t>
  </si>
  <si>
    <t>โครงการปรับปรุงลงหินคลุกถนนสายน้ำวน - ละหาร (หมู่ 1)</t>
  </si>
  <si>
    <t>โครงการก่อสร้างถนน คสล. หมู่ที่ 10 (บ้านปีแนมูดอ) สายโครงการตามพระราชดำริ</t>
  </si>
  <si>
    <t xml:space="preserve">โครงการก่อสร้างถนน คสล.ในหมู่ที่ 4, 5,6,7,8,9,10 กว้าง 5 เมตร ยาว 4,000 เมตร หนา 0.15 เมตร </t>
  </si>
  <si>
    <t>โครงการก่อสร้างถนน คสล.สายหลังเขาโนนสมบูรณ์พร้อมวางท่อ ม.5</t>
  </si>
  <si>
    <t>โครงการบุกเบิกถนนเข้าสู่ที่ทำกิน(ลีนานนท์4) บ้านลีนานนท์ ม. 6</t>
  </si>
  <si>
    <t>โครงการปรับปรุงซ่อมแซมถนนภายในเขตเทศบาล</t>
  </si>
  <si>
    <t>โครงการก่อสร้างถนนลาดยางสายบ้านไอจือเราะ-บ้านราษฎร์พัฒนา</t>
  </si>
  <si>
    <t xml:space="preserve">โครงการก่อสร้างถนน คสล.สายกำปงบารู -  บูเก๊ะดามา หมู่ที่2 </t>
  </si>
  <si>
    <t xml:space="preserve">โครงการบุกเบิกถนนลูกรังสายปะลุกาสาเมาะ - ดูซงตือเงาะ </t>
  </si>
  <si>
    <t xml:space="preserve"> โครงการก่อสร้างถนน คสล.และถมดินยกระดับเดิม สายดาแลปาลัส  ม.3 </t>
  </si>
  <si>
    <t>.โครงการก่อสร้างถนนคอนกรีตเสริมเหล็ก สายบือเระ ม.6</t>
  </si>
  <si>
    <t>โครงการก่อสร้างถนน คสล.สายกำปง - กือแล หมู่ที่ 1, 3 และ 7</t>
  </si>
  <si>
    <t>โครงการก่อสร้างถนนคสล. สายบ้านเขาน้อย</t>
  </si>
  <si>
    <t>โครงการก่อสร้างถนนคอนกรีตเสริมเหล็กสายชลประทานสะแต หมู่.1</t>
  </si>
  <si>
    <t>โครงการ ก่อสร้างถนนหินคลุกบริเวณบ้านตันหยง หมู่ที่ 1</t>
  </si>
  <si>
    <t>โครงการก่อสร้างสะพาน คสล.หมู่ที่ 5 บ้านดือแย</t>
  </si>
  <si>
    <t>โครงการก่อสร้างถนน คสล. หมู่ที่ 2 สายกำปงบารู - บาโงลาเวง - ชาโฆ๊ะ</t>
  </si>
  <si>
    <t xml:space="preserve">โครงการก่อสร้างถนน คสล.ทางไปบิยิหตูโยหมู่ที ๙ </t>
  </si>
  <si>
    <t>โครงการก่อสร้างถนนลาดยางในหมู่บ้าน หมู่ที่ 4</t>
  </si>
  <si>
    <t>โครงการก่อสร้างถนนลาดยางแอสฟัลท์ติกคอนกรีตสายบ้านธรรมเจริญ-บ้านสันภักดี หมู่ที่ 6</t>
  </si>
  <si>
    <t>โครงการก่อสร้างถนนคอนกรีตเสริมเหล็กสาย หมู่ที่ 5 - หมู่ที่ 6 กว้าง 5 เมตร ยาว 3,000 เมตร</t>
  </si>
  <si>
    <t>โครงการก่อสร้างถนนคอนกรีตเสริมเหล็กสายบ้านไอร์ตุ๋ย-บ้านบาเละฮีเล</t>
  </si>
  <si>
    <t>โครงการก่อสร้างถนน คสล.สายกือมือและ ม.3</t>
  </si>
  <si>
    <t>โครงการก่อสร้างถนน คสล.สายขึ้นสวน</t>
  </si>
  <si>
    <t xml:space="preserve">โครงการบุกเบิกถนน หมู่ 6 สายเลียบแม่น้ำสายบุรี </t>
  </si>
  <si>
    <t>โครงการก่อสร้างถนนลาดยาง ภายในตำบลศรีสาคร</t>
  </si>
  <si>
    <t>โครงการก่อสร้างถนนลาดยาง (ชุมชนบลูกา)</t>
  </si>
  <si>
    <t>โครงการก่อสร้างถนน/ทางเชื่อมถนนคอนกรีตเสริมเหล็ก/ทางเชื่อมถนนคอนกรีตเสริมเหล็กภายในหมู่บ้าน</t>
  </si>
  <si>
    <t>โครงการถนนลาดยางสายเจ๊ะเก หมู่ที่ 2 ดางากาแน</t>
  </si>
  <si>
    <t xml:space="preserve"> โครงการปรับปรุง บำรุงรักษาทางคมนาคม สะพาน ระบบระบายน้ำ </t>
  </si>
  <si>
    <t>โครงการก่อสร้างถนน คสล. สายบาเละฮูลู ม.1</t>
  </si>
  <si>
    <t>โครงการก่อสร้างถนนลาดยาง ม.2  บ้าน บระเอ็ง</t>
  </si>
  <si>
    <t>โครงการก่อสร้างถนน    ค.ส.ล.พร้อมรางระบายน้ำถนนเทศบาล ๙</t>
  </si>
  <si>
    <t xml:space="preserve"> โครงการก่อสร้างถนน คสล. สายลูโบ๊ะยาวี ม. 3</t>
  </si>
  <si>
    <t>โครงการซ่อมแซมปรับปรุงถนนปุผิวแอสฟัลท์ติกคอนกรีต</t>
  </si>
  <si>
    <t>โครงการก่อสร้างถนน คสล. ม.1</t>
  </si>
  <si>
    <t>โครงการก่อสร้างสะพานเส้นทางหลวง 42</t>
  </si>
  <si>
    <t>โครงการปรับปรุงซ่อมแซมถนนลาดยาง (ผิวจราจรแอสพัลท์ติดคอนกรีต)  ลุโบะบายะ-กูเล็ง)</t>
  </si>
  <si>
    <t>โครงการบุกเบิกถนนสายบ้านสูแก - ถนนสุขาภิบาล ๑๒ สายบ้านเจ๊ะยอ</t>
  </si>
  <si>
    <t>โครงการก่อสร้างถนนคอนกรีตเสริมเหล็กสายบ้านผู้ใหญ่มือละ - กูโบร์ หมู่ที่ 8  บ้านไม้ฝาด</t>
  </si>
  <si>
    <t>.โครงการบุกเบิกและปรับปรุงถนนรอบบึงละหาร หมู่ 1 บ้าน    นูโร๊ะ</t>
  </si>
  <si>
    <t xml:space="preserve"> รวมจำนวน 91  โครงการ</t>
  </si>
  <si>
    <t xml:space="preserve">4. โครงการความร่วมมือกับภาคเอกชน </t>
  </si>
  <si>
    <t>หอการค้าจังหวัดนราธิวาส</t>
  </si>
  <si>
    <t>อปท.ร่วมกับองค์กรภาคเอกชน</t>
  </si>
  <si>
    <t>รวม  จำนวน 10 โครงการ</t>
  </si>
  <si>
    <t xml:space="preserve">    ลำดับความสำคัญของประเด็นยุทธศาสตร์ 3</t>
  </si>
  <si>
    <t>กรม สำนักงานปลัดกระทรวงมหาดไทย</t>
  </si>
  <si>
    <t>โครงการก่อสร้างศาลากลางจังหวัดนราธิวาส แห่งที่ 2</t>
  </si>
  <si>
    <t xml:space="preserve"> - ก่อสร้างอาคารศาลากลางจังหวัดนราธิวาส แห่งที่ 2 พื้นที่ 10,000 ตารางเมตร บนที่ดิน 50 ไร่</t>
  </si>
  <si>
    <t xml:space="preserve"> 2. โครงการพบปะผู้นำศาสนา ผู้นำท้องถิ่น หัวหน้าส่วนราชการและประชาชนในเดือนรอมฎอนประจำปีฮิจเราะห์ 1434  </t>
  </si>
  <si>
    <t xml:space="preserve"> 3. โครงการก่อสร้างเกาะกลางและติดตั้งไฟฟ้าแสงสว่างตั้งแต่ห้าแยกปั้มคาร์ลเท็กซ์ถึงถนนแยกสมัยอาณาจักรพร้อมปรับปรุงภูมิทัศน์ </t>
  </si>
  <si>
    <t xml:space="preserve"> 4. โครงการก่อสร้างเขื่อนริมแม่น้ำบางนราบริเวณพลับพลาที่ประทับ </t>
  </si>
  <si>
    <t xml:space="preserve">5.  โครงการติดตั้งเสาไฟฟ้าแสงสว่างและปรับปรุงเกาะกลางถนนสุริยะประดิษฐ์ (สามแยกพิชิตบำรุง - สี่แยก ณ นคร) แยกเรือนจำ-สี่แยกอิซูซุ) </t>
  </si>
  <si>
    <t xml:space="preserve">6. โครงการขยายระบบจำหน่ายไฟฟ้าเขตเทศบาลเมืองนราธิวาส </t>
  </si>
  <si>
    <t xml:space="preserve">7. โครงการติดตั้งไฟฟ้าระบบบแสงสว่างบริเวณน้ำพุหน้ามัสยิดกลางจังหวัดนราธิวาส </t>
  </si>
  <si>
    <t xml:space="preserve">8. โครงการจัดกิจกรรมรณรงค์ต่อต้านยาเสพติดของศูนย์ต่อต้านยาเสพติดเทศบาล </t>
  </si>
  <si>
    <t xml:space="preserve">9. โครงการจัดการแข่งขันกีฬาประกวดความรู้ ความสามารถและส่งเสริมเยาวชนประชาชนเข้าร่วมการแข่งขันหรือประกวดกิจกรรมต่างๆ </t>
  </si>
  <si>
    <t xml:space="preserve">10. โครงการส่งนักกีฬาเข้าร่วมการแข่งขันกีฬานักเรียนสังกัดองค์กรปกครองส่วนท้องถิ่น </t>
  </si>
  <si>
    <t xml:space="preserve">11. โครงการแข่งขันกีฬานักเรียน </t>
  </si>
  <si>
    <t xml:space="preserve">12. โครงการจัดการแข่งขันฟุตบอลชุมชนสัมพันธ์ </t>
  </si>
  <si>
    <t xml:space="preserve"> องค์การบริหารส่วนจังหวัดนราธิวาส </t>
  </si>
  <si>
    <t xml:space="preserve"> เทศบาลเมืองนราธิวาส </t>
  </si>
  <si>
    <t>3. โครงการขององค์กรปกครองสว่นท้องถิ่น</t>
  </si>
  <si>
    <t xml:space="preserve">1.  โครงการก่อสร้างลานกีฬา (สนามฟุตบอล) พร้อมปรับปรุงระบบภูมิทัศน์ทั้งระบบบริเวณลานกีฬา หมู่ที่ 5 บ้านโคะ      ต.จอเบาะ อ.ยี่งอ </t>
  </si>
  <si>
    <t xml:space="preserve"> รวมจำนวน 12 โครงการ</t>
  </si>
  <si>
    <t>รวม จำนวนทั้งสิ้น 43 โครงการ</t>
  </si>
  <si>
    <t xml:space="preserve">โครงการราษฎร์ - รัฐ ร่วมใจ     สู่ใต้สันติสุข  </t>
  </si>
  <si>
    <t xml:space="preserve">1) เพิ่มประสิทธิภาพแก่กองกำลังประจำถิ่นกำลังในพื้นที่
2) พัฒนาประสิทธิภาพบุคลากรด้านการดำเนินงานสู่สันติสุขจังหวัดนราธิวาส
3) เพิ่มประสิทธิภาพในการดูแลป้องกันพื้นที่ชุมชนเมือง และตำบล หมู่บ้าน
4) เพิ่มประสิทธิภาพในการดำเนินงานของศูนย์ปฏิบัติการอำเภอ (ศปก.อ.)
5) กิจกรรมจัดหน่วยบริการจังหวัดและอำเภอเคลื่อนที่เพื่อเพิ่มประสิทธิภาพงานด้านความมั่นคง
7) ชุมชน ตำบล หมู่บ้าน มีความปลอดภัย
และประชาชนมีความเชื่อมั่น และมีขวัญกำลังใจนำไปสู่ความร่วมมือในการแก้ปัญหาความไม่สงบ
</t>
  </si>
  <si>
    <t xml:space="preserve"> - ผู้ผลิต ผู้ประกอบการ OTOP กลุ่ม D และ C มีความรู้การขอมาตรฐานผลิตภัณฑ์ จำนวน 260 กลุ่ม ในพื้นที่ 13 อำเภอ </t>
  </si>
  <si>
    <t>โครงการเพิ่มประสิทธิภาพเจ้าหน้าที่พัฒนาชุมชนในการสนับสนุนผู้ผลิตผู้ประกอบการ OTOP ด้านการผลิต</t>
  </si>
  <si>
    <t xml:space="preserve"> - จนท.พช. ระดับอำเภอ/จังหวัดและเครือข่าย OTOP ได้รับความรู้ ด้านการผลิต จำนวน 25 คน</t>
  </si>
  <si>
    <t xml:space="preserve">โครงการเพิ่มประสิทธิภาพผู้ผลิต ผู้ประกอบการOTOP ด้านการจัดทำแผนพัฒนาผลิตภัณฑ์ OTOP </t>
  </si>
  <si>
    <t xml:space="preserve"> - บรรจุภัณฑ์ การออกแบบผลิตภัณฑ์ การพัฒนาคุณภาพ และการเพิ่มมูลค่า ผลิตภัณฑ์ จำนวน 13 กลุ่ม ในพื้นที่ 13 อำเภอ</t>
  </si>
  <si>
    <t>ประชุมเชิงปฏิบัติการเพิ่มประสิทธิภาพผู้ผลิต ผู้ประกอบการ OTOP ด้านการจัดทำแผนธุรกิจ</t>
  </si>
  <si>
    <t xml:space="preserve"> - กลุ่มผู้ผลิตชุมชน กลุ่ม D และ C มีความรู้ความเข้าใจและสามารถยกระดับการพัฒนาตนเองด้านการจัดทำแผนธุรกิจ จำนวน 10 กลุ่ม</t>
  </si>
  <si>
    <t>โครงการเพิ่มประสิทธิภาพ ผู้ผลิตผู้ประกอบการ OTOP ด้านการผลิต</t>
  </si>
  <si>
    <t xml:space="preserve"> - ผู้ผลิต ผู้ประกอบการ OTOP กลุ่ม D และ C มีผลิตภัณฑ์ที่ได้รับการพัฒนาด้านการผลิต เพื่อเพิ่มรายได้ จำนวน จำนวน 30 กลุ่ม</t>
  </si>
  <si>
    <t>โครงการประชุมเชิงปฏิบัติการจัดทำแผนการพัฒนาผลิตภัณฑ์และพัฒนาศักยภาพกลุ่มผู้ผลิตชุมชน</t>
  </si>
  <si>
    <t xml:space="preserve"> - กลุ่มผู้ผลิตชุมชนมีแผนการพัฒนาผลิตภัณฑ์ จำนวน 40 กลุ่ม</t>
  </si>
  <si>
    <t>โครงการOTOP MOBILE TO THE FACTORY AND  FESTIVAL</t>
  </si>
  <si>
    <t xml:space="preserve"> - ผู้ผลิต ผู้ประกอบการ OTOP มีช่องทางการจำหน่ายสินค้า และมีรายได้เพิ่มขึ้น</t>
  </si>
  <si>
    <t>โครงการประชาสัมพันธ์สุดยอดผลิตภัณฑ์ OTOPเด่น จังหวัด (Provincial Ster OTOP : PSO) ปี พ.ศ. ๒๕๕๖</t>
  </si>
  <si>
    <t xml:space="preserve"> - ผู้ผลิต ผู้ประกอบการ OTOP มีรายได้เพิ่มขึ้น จังหวัดมียอดการจำหน่ายเพิ่มขึ้น และผลิตภัณฑ์ OTOP เด่นของจังหวัดได้รับการประชาสัมพันธ์ จำนวน 5 ผลิตภัณฑ์</t>
  </si>
  <si>
    <t>โครงการจัดแสดงและจำหน่ายผลิตภัณฑ์ OTOP สานสัมพันธ์สองแผ่นดิน</t>
  </si>
  <si>
    <t xml:space="preserve"> - มีการเผยแพร่ภูมิปัญญาท้องถิ่นผู้ผลิต ผู้ประกอบการ OTOP มีช่องทางการตลาดมากขึ้น สามารถส่งสินค้าสู่ต่างประเทศ เสริมสร้างความสัมพันธ์ระหว่างประเทศ และมีรายได้เพิ่มขึ้น จำนวน 40 กลุ่ม</t>
  </si>
  <si>
    <t xml:space="preserve">โครงการสานสัมพันธ์และเจรจาทางด้านการค้า OTOP นราสู่อาเซียน </t>
  </si>
  <si>
    <t xml:space="preserve"> - ผู้ผลิต ผู้ประกอบการ OTOP มีช่องทางการจำหน่ายสินค้า มีรายได้เพิ่มขึ้น และมีการเชื่อมโยงการค้าระหว่างประเทศ</t>
  </si>
  <si>
    <t>โครงการการพัฒนาบรรจุภัณฑ์</t>
  </si>
  <si>
    <t xml:space="preserve"> - เพิ่มมูลค่าเพิ่มผลิตภัณฑ์ OTOP และจำหน่ายได้มากขึ้น จำนวน 50 ผลิตภัณฑ์</t>
  </si>
  <si>
    <t>โครงการพัฒนาศักยภาพเครือข่ายองค์ความรู้ (Knowledge - Based OTOP : KBO) จังหวัด</t>
  </si>
  <si>
    <t xml:space="preserve"> - เครือข่ายองค์ความรู้ KBO มีแผนการขับเคลื่อนการพัฒนาขีดความสามารถแก่กลุ่มผู้ผลิตชุมชน</t>
  </si>
  <si>
    <t>โครงการพัฒนาผลิตภัณฑ์ของกลุ่มผู้ผลิตชุมชนโดยเครือข่ายองค์ความรู้  KBO จังหวัด</t>
  </si>
  <si>
    <t xml:space="preserve"> - ผลิตภัณฑ์ OTOP ได้รับการพัฒนาผ่านการรับรองการปรับปรุงและพัฒนาผลิตภัณฑ์จากเครือข่าย KBO จำนวน 40 กลุ่ม</t>
  </si>
  <si>
    <t>โครงการส่งเสริมเพิ่มประสิทธิภาพและการผลิตโคเนื้อ</t>
  </si>
  <si>
    <t>เป้าหมาย : กลุ่มเกษตรกรผู้เลี้ยงโค จำนวน 130 ราย
ผลสัมฤธิ์ :
1.เกษตรกรมีความรู้ในเลี้ยงโคเนื้อ และสามารถนำไปพัฒนาระบบการเลี้ยงเพื่อเพิ่มผลผลิต
2. เพิ่มปริมาณผลผลิตโคเนื้อพันธุ์ดี ให้เพียงพอต่อความต้องการของตลาดภายในประเทศและส่งออกำปจำหน่ายต่างประเทศ
3. เกษตรกรมีเสบียง(หญ้าแห้ง)เพียงพอในการเลี้ยงสัตว์และสำรองใช้ในช่วงกิดอุทกภัย
4.เกษตรกรมีรายได้และความเป็นอยู่ดีขึ้น</t>
  </si>
  <si>
    <t>กรมปศุสัตว์/สนง.ปศุสัตว์จังหวัดนราธิวาส</t>
  </si>
  <si>
    <t>โครงการส่งเสริมเพิ่มประสิทธิภาพและการผลิตแพะเนื้อ</t>
  </si>
  <si>
    <t>เป้าหมาย : กลุ่มเกษตรกรผู้เลี้ยงแพะเดิม จำนวน  260  ราย
1.เกษตรกรมีความรู้ในเลี้ยงแพะเพิ่มขึ้น และสามารถนำไปพัฒนาระบบการเลี้ยงเพื่อเพิ่มผลผลิต
2.เกษตรกรมีแปลงหญ้าเพียงพอกับความต้องการ
3.เกษตรกรมีรายได้และความเป็นอยู่ดีขึ้น</t>
  </si>
  <si>
    <t>โครงการเพิ่มประสิทธิภาพการเลี้ยงแพะในสวนปาล์มน้ำมัน</t>
  </si>
  <si>
    <t>เป้าหมาย : เกษตรกรผู้เลี้ยงแพะในสวนปาล์มในพื้นที่จังหวัดนราธิวาส จำนวน 5 กลุ่ม เกษตรกร 50 ราย    
ผลสัมฤทธิ์ :
 1.เกษตรกรสามารถใช้เศษวัสดุเหลือใช้และผลพลอยได้จากการทำสวนปาล์มน้ำมันเป็นอาหารสัตว์
2. เกษตรกรมีรายได้จากการเลี้ยงแพะในสวนปาล์มน้ำมัน   ปีละ ไม่น้อยกว่า 2,812,500 บาท</t>
  </si>
  <si>
    <t>โครงการวิจัยสร้างสายพันธุ์โคเนื้อลูกผสมที่ให้ผลผลิตสูงเหมาะต่อการเพาะเลี้ยงในพื้นที่จังหวัดชายแดนภาคใต้</t>
  </si>
  <si>
    <t>เป้าหมาย : โคเนื้อลูกผสมที่ผลผลิตเนื้อคุณภาพสูงเหมาะต่อการเพาะเลี้ยงในเชิงเศษฐกิจ
ผลสัมฤทธิ์ : เริ่มโครงการ พ.ศ. 2561 โดยสายพันธุ์โคเนื้อลูกผสมที่ผ่านการทดสอบพันธุ์</t>
  </si>
  <si>
    <t xml:space="preserve"> โครงการขยายพันธุ์โคเนื้อลูกผสมและการส่งเสริมการเพาะเลี้ยงในเชิงธุรกิจแก่เกษตรกรในจังหวัดนราธิวาสและใกล้เคียง</t>
  </si>
  <si>
    <t>เป้าหมาย : ผลิตลูกโคเนื้อผสมที่ผ่านการทดสอบพันธุ์
ผลสัมฤทธิ์ : เริ่มโครงการ พ.ศ. 2561 โคเนื้อลูกผสมจำนวน 50 ตัว และเครือข่ายเกษตรกรผู้เพาะเลี้ยงในเขตพื้นที่จังหวัดนราธิวาสและใกล้เคียงจำนวน 50 ครัวเรือน</t>
  </si>
  <si>
    <t>โครงการผลิตแกะพพันธุ์ AWASSI เพื่อส่งออก AEC AND GCC</t>
  </si>
  <si>
    <t>เป้าหมาย : สร้างศูนย์ขยายพันธุ์แกะพันธุ์ AWASSI เพื่อส่งออกกลุ่มประเทศอาเซียนและประเทศตะวันออกลาง โดยสร้างเกษตรกรเครือข่ายต้นน้ำ
ผลสัมฤทธิ์ : เริ่มโครงการ พ.ศ. 2558 จำนวนแกะ เพศเมีย 40 ตัว และเพศผู้ 4 ตัว ถึง พ.ศ. 2561 จะได้จำนวนแกะ ทั้งหมด 350 ตัว</t>
  </si>
  <si>
    <t>โครงการวิจ้ยเรื่องการใช้ทางปาล์ผสมใบแคผรั่งในสัดส่วนต่างกันเป็นแหล่งอาหารหยาบในอาหารผสมสำเร็จสำหรับแพะ</t>
  </si>
  <si>
    <t>เป้าหมาย : สร้างศูนย์ผลิดอาหารสัตว์เคี้ยวเอื้องขนาดเล็กสู่เกษตรกรเป้าหมายในราคาต้นทุน
ผลสัมฤทธิ์ : เกษตรกรเครือข่ายมีความสามารถในการผลิติแพะและแกะ เพื่อการส่งออกไปยัง AEC และ GCC ในปริมาณเพียงพอต่อความต้องการ</t>
  </si>
  <si>
    <t>กรมปศุสัตว์</t>
  </si>
  <si>
    <t xml:space="preserve">รวม จำนวน  286 โครงการ         </t>
  </si>
  <si>
    <t>รวม จำนวน 394 โครงการ</t>
  </si>
  <si>
    <t>โครงการหอการค้าจังหวัดนราธิวาสสัญจรพบผู้ประกอบการ</t>
  </si>
  <si>
    <t>โครงการจัดอบรมพัฒนาศักยภาพผู้ประกอบการเตรียมตัวสู่ประชาคมเศรษฐกิจอาเซียน</t>
  </si>
  <si>
    <t>โครงการพัฒนาระบบฐานข้อมูลผู้ประกอบการ (ตามโครงการ Turn Around ของหอการค้าไทย)</t>
  </si>
  <si>
    <t>โครงการเชื่อมั่นเศรษฐกิจชายแดนใต้ฯ (ร่วมกับ ศอ.บต.)</t>
  </si>
  <si>
    <t>โครงการเวทีรับฟังปัญหาผู้ประกอบการ (ร่วมกับ กรอ.จ.นธ.)</t>
  </si>
  <si>
    <t xml:space="preserve">โครงการประชุมสภาธุรกิจ IMT-GT </t>
  </si>
  <si>
    <t>โครงการถนนคนเดิน</t>
  </si>
  <si>
    <t>โครงการอาหารจานเด็ด</t>
  </si>
  <si>
    <t>โครงการกีฬาและนันทนาการแข่งขันเชิดสิงโตนานาชาติ</t>
  </si>
  <si>
    <t>โครงการสมโภชน์ศาลเจ้าแม่โต๊ะโมะอำเภอสุไหงโก-ลก จังหวัดนราธิวาส</t>
  </si>
  <si>
    <t>โครงการก่อสร้างถนนคอนกรีตเสริมเหล็กบ้านโต๊ะเปาะฆะ หมู่10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</si>
</sst>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_-* #,##0_-;\-* #,##0_-;_-* &quot;-&quot;??_-;_-@_-"/>
    <numFmt numFmtId="190" formatCode="#,##0_ ;\-#,##0\ "/>
  </numFmts>
  <fonts count="13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b/>
      <u/>
      <sz val="16"/>
      <color rgb="FF000000"/>
      <name val="TH SarabunPSK"/>
      <family val="2"/>
    </font>
    <font>
      <b/>
      <u/>
      <sz val="16"/>
      <color theme="1"/>
      <name val="TH SarabunPSK"/>
      <family val="2"/>
    </font>
    <font>
      <b/>
      <sz val="16"/>
      <color theme="1"/>
      <name val="TH SarabunPSK"/>
      <family val="2"/>
    </font>
    <font>
      <u/>
      <sz val="16"/>
      <color theme="1"/>
      <name val="TH SarabunPSK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ahoma"/>
      <family val="2"/>
      <charset val="22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6">
    <xf numFmtId="0" fontId="0" fillId="0" borderId="0" xfId="0"/>
    <xf numFmtId="0" fontId="2" fillId="0" borderId="0" xfId="0" applyFont="1"/>
    <xf numFmtId="49" fontId="3" fillId="0" borderId="1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vertical="top" wrapText="1"/>
      <protection hidden="1"/>
    </xf>
    <xf numFmtId="3" fontId="2" fillId="0" borderId="0" xfId="0" applyNumberFormat="1" applyFont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3" fontId="2" fillId="0" borderId="0" xfId="0" applyNumberFormat="1" applyFont="1" applyBorder="1" applyAlignment="1" applyProtection="1">
      <alignment vertical="top" wrapText="1"/>
      <protection hidden="1"/>
    </xf>
    <xf numFmtId="0" fontId="2" fillId="0" borderId="0" xfId="0" applyFont="1" applyAlignment="1">
      <alignment horizontal="left"/>
    </xf>
    <xf numFmtId="3" fontId="2" fillId="0" borderId="0" xfId="0" applyNumberFormat="1" applyFont="1"/>
    <xf numFmtId="0" fontId="2" fillId="0" borderId="11" xfId="0" applyFont="1" applyBorder="1" applyAlignment="1">
      <alignment horizontal="justify" vertical="top" wrapText="1"/>
    </xf>
    <xf numFmtId="0" fontId="2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 applyProtection="1">
      <alignment horizontal="center" vertical="top" wrapText="1"/>
      <protection hidden="1"/>
    </xf>
    <xf numFmtId="49" fontId="4" fillId="0" borderId="10" xfId="0" applyNumberFormat="1" applyFont="1" applyBorder="1" applyAlignment="1" applyProtection="1">
      <alignment horizontal="left" vertical="top" wrapText="1"/>
      <protection hidden="1"/>
    </xf>
    <xf numFmtId="187" fontId="4" fillId="0" borderId="10" xfId="1" applyNumberFormat="1" applyFont="1" applyBorder="1" applyAlignment="1" applyProtection="1">
      <alignment horizontal="center" vertical="top" wrapText="1"/>
      <protection hidden="1"/>
    </xf>
    <xf numFmtId="0" fontId="2" fillId="2" borderId="10" xfId="0" applyFont="1" applyFill="1" applyBorder="1" applyAlignment="1">
      <alignment horizontal="center" vertical="top" wrapText="1"/>
    </xf>
    <xf numFmtId="0" fontId="4" fillId="0" borderId="14" xfId="0" applyNumberFormat="1" applyFont="1" applyBorder="1" applyAlignment="1" applyProtection="1">
      <alignment horizontal="left" vertical="top" wrapText="1"/>
      <protection hidden="1"/>
    </xf>
    <xf numFmtId="0" fontId="4" fillId="0" borderId="10" xfId="0" applyNumberFormat="1" applyFont="1" applyBorder="1" applyAlignment="1" applyProtection="1">
      <alignment horizontal="left" vertical="top" wrapText="1"/>
      <protection hidden="1"/>
    </xf>
    <xf numFmtId="0" fontId="2" fillId="0" borderId="15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 applyProtection="1">
      <alignment horizontal="left" vertical="top" wrapText="1"/>
      <protection hidden="1"/>
    </xf>
    <xf numFmtId="187" fontId="4" fillId="0" borderId="11" xfId="1" applyNumberFormat="1" applyFont="1" applyFill="1" applyBorder="1" applyAlignment="1" applyProtection="1">
      <alignment horizontal="center" vertical="top" wrapText="1"/>
      <protection hidden="1"/>
    </xf>
    <xf numFmtId="0" fontId="2" fillId="0" borderId="11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 applyProtection="1">
      <alignment horizontal="center" vertical="top" wrapText="1"/>
      <protection hidden="1"/>
    </xf>
    <xf numFmtId="0" fontId="2" fillId="0" borderId="10" xfId="0" applyFont="1" applyBorder="1" applyAlignment="1" applyProtection="1">
      <alignment horizontal="center" vertical="top" wrapText="1"/>
      <protection hidden="1"/>
    </xf>
    <xf numFmtId="49" fontId="3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0" applyNumberFormat="1" applyFont="1" applyFill="1" applyBorder="1" applyAlignment="1" applyProtection="1">
      <alignment horizontal="center" vertical="top" wrapText="1"/>
      <protection hidden="1"/>
    </xf>
    <xf numFmtId="0" fontId="2" fillId="0" borderId="3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 wrapText="1"/>
    </xf>
    <xf numFmtId="187" fontId="4" fillId="0" borderId="12" xfId="1" applyNumberFormat="1" applyFont="1" applyFill="1" applyBorder="1" applyAlignment="1" applyProtection="1">
      <alignment horizontal="center" vertical="top" wrapText="1"/>
      <protection hidden="1"/>
    </xf>
    <xf numFmtId="0" fontId="4" fillId="0" borderId="14" xfId="0" applyNumberFormat="1" applyFont="1" applyBorder="1" applyAlignment="1" applyProtection="1">
      <alignment horizontal="center" vertical="top" wrapText="1"/>
      <protection hidden="1"/>
    </xf>
    <xf numFmtId="0" fontId="4" fillId="0" borderId="10" xfId="0" applyNumberFormat="1" applyFont="1" applyBorder="1" applyAlignment="1" applyProtection="1">
      <alignment horizontal="center" vertical="top" wrapText="1"/>
      <protection hidden="1"/>
    </xf>
    <xf numFmtId="0" fontId="2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NumberFormat="1" applyFont="1" applyFill="1" applyBorder="1" applyAlignment="1" applyProtection="1">
      <alignment horizontal="center" vertical="top" wrapText="1"/>
      <protection hidden="1"/>
    </xf>
    <xf numFmtId="187" fontId="2" fillId="0" borderId="12" xfId="1" applyNumberFormat="1" applyFont="1" applyBorder="1" applyAlignment="1">
      <alignment vertical="top" wrapText="1"/>
    </xf>
    <xf numFmtId="187" fontId="2" fillId="0" borderId="10" xfId="1" applyNumberFormat="1" applyFont="1" applyBorder="1" applyAlignment="1">
      <alignment vertical="top" wrapText="1"/>
    </xf>
    <xf numFmtId="187" fontId="2" fillId="0" borderId="18" xfId="1" applyNumberFormat="1" applyFont="1" applyBorder="1" applyAlignment="1">
      <alignment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3" xfId="0" applyFont="1" applyBorder="1" applyAlignment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 applyProtection="1">
      <alignment horizontal="left" vertical="top" wrapText="1"/>
      <protection hidden="1"/>
    </xf>
    <xf numFmtId="49" fontId="4" fillId="0" borderId="1" xfId="0" applyNumberFormat="1" applyFont="1" applyFill="1" applyBorder="1" applyAlignment="1" applyProtection="1">
      <alignment horizontal="center" vertical="top" wrapText="1"/>
      <protection hidden="1"/>
    </xf>
    <xf numFmtId="0" fontId="4" fillId="0" borderId="1" xfId="0" applyFont="1" applyFill="1" applyBorder="1" applyAlignment="1" applyProtection="1">
      <alignment horizontal="center" vertical="top" wrapText="1"/>
      <protection hidden="1"/>
    </xf>
    <xf numFmtId="49" fontId="4" fillId="0" borderId="1" xfId="0" applyNumberFormat="1" applyFont="1" applyFill="1" applyBorder="1" applyAlignment="1" applyProtection="1">
      <alignment horizontal="left" vertical="top" wrapText="1"/>
      <protection hidden="1"/>
    </xf>
    <xf numFmtId="187" fontId="4" fillId="0" borderId="1" xfId="1" applyNumberFormat="1" applyFont="1" applyFill="1" applyBorder="1" applyAlignment="1" applyProtection="1">
      <alignment horizontal="left" vertical="top" wrapText="1"/>
      <protection hidden="1"/>
    </xf>
    <xf numFmtId="0" fontId="2" fillId="0" borderId="18" xfId="0" applyFont="1" applyBorder="1" applyAlignment="1" applyProtection="1">
      <alignment horizontal="center" vertical="top" wrapText="1"/>
      <protection hidden="1"/>
    </xf>
    <xf numFmtId="0" fontId="2" fillId="0" borderId="20" xfId="0" applyFont="1" applyBorder="1" applyAlignment="1">
      <alignment vertical="top" wrapText="1"/>
    </xf>
    <xf numFmtId="0" fontId="2" fillId="2" borderId="18" xfId="0" applyFont="1" applyFill="1" applyBorder="1" applyAlignment="1">
      <alignment horizontal="center" vertical="top" wrapText="1"/>
    </xf>
    <xf numFmtId="0" fontId="4" fillId="0" borderId="18" xfId="0" applyNumberFormat="1" applyFont="1" applyBorder="1" applyAlignment="1" applyProtection="1">
      <alignment horizontal="left" vertical="top" wrapText="1"/>
      <protection hidden="1"/>
    </xf>
    <xf numFmtId="187" fontId="4" fillId="0" borderId="18" xfId="1" applyNumberFormat="1" applyFont="1" applyBorder="1" applyAlignment="1" applyProtection="1">
      <alignment horizontal="center" vertical="top" wrapText="1"/>
      <protection hidden="1"/>
    </xf>
    <xf numFmtId="0" fontId="2" fillId="0" borderId="18" xfId="0" applyFont="1" applyFill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187" fontId="3" fillId="0" borderId="1" xfId="1" applyNumberFormat="1" applyFont="1" applyBorder="1" applyAlignment="1" applyProtection="1">
      <alignment horizontal="center" vertical="center" wrapText="1"/>
      <protection hidden="1"/>
    </xf>
    <xf numFmtId="187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87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187" fontId="2" fillId="0" borderId="1" xfId="1" applyNumberFormat="1" applyFont="1" applyBorder="1" applyAlignment="1">
      <alignment vertical="top" wrapText="1"/>
    </xf>
    <xf numFmtId="187" fontId="2" fillId="0" borderId="11" xfId="1" applyNumberFormat="1" applyFont="1" applyBorder="1" applyAlignment="1">
      <alignment vertical="top" wrapText="1"/>
    </xf>
    <xf numFmtId="187" fontId="2" fillId="0" borderId="0" xfId="1" applyNumberFormat="1" applyFont="1"/>
    <xf numFmtId="0" fontId="4" fillId="0" borderId="21" xfId="0" applyFont="1" applyFill="1" applyBorder="1" applyAlignment="1" applyProtection="1">
      <alignment horizontal="center" vertical="top" wrapText="1"/>
      <protection hidden="1"/>
    </xf>
    <xf numFmtId="49" fontId="4" fillId="0" borderId="21" xfId="0" applyNumberFormat="1" applyFont="1" applyFill="1" applyBorder="1" applyAlignment="1" applyProtection="1">
      <alignment horizontal="left" vertical="top" wrapText="1"/>
      <protection hidden="1"/>
    </xf>
    <xf numFmtId="49" fontId="4" fillId="0" borderId="10" xfId="0" applyNumberFormat="1" applyFont="1" applyFill="1" applyBorder="1" applyAlignment="1" applyProtection="1">
      <alignment horizontal="left" vertical="top" wrapText="1"/>
      <protection hidden="1"/>
    </xf>
    <xf numFmtId="49" fontId="4" fillId="0" borderId="18" xfId="0" applyNumberFormat="1" applyFont="1" applyFill="1" applyBorder="1" applyAlignment="1" applyProtection="1">
      <alignment horizontal="left" vertical="top" wrapText="1"/>
      <protection hidden="1"/>
    </xf>
    <xf numFmtId="187" fontId="4" fillId="0" borderId="21" xfId="1" applyNumberFormat="1" applyFont="1" applyFill="1" applyBorder="1" applyAlignment="1" applyProtection="1">
      <alignment horizontal="center" vertical="top" wrapText="1"/>
      <protection hidden="1"/>
    </xf>
    <xf numFmtId="187" fontId="4" fillId="0" borderId="10" xfId="1" applyNumberFormat="1" applyFont="1" applyFill="1" applyBorder="1" applyAlignment="1" applyProtection="1">
      <alignment horizontal="center" vertical="top" wrapText="1"/>
      <protection hidden="1"/>
    </xf>
    <xf numFmtId="187" fontId="4" fillId="0" borderId="18" xfId="1" applyNumberFormat="1" applyFont="1" applyFill="1" applyBorder="1" applyAlignment="1" applyProtection="1">
      <alignment horizontal="center" vertical="top" wrapText="1"/>
      <protection hidden="1"/>
    </xf>
    <xf numFmtId="49" fontId="4" fillId="0" borderId="21" xfId="0" applyNumberFormat="1" applyFont="1" applyFill="1" applyBorder="1" applyAlignment="1" applyProtection="1">
      <alignment horizontal="center" vertical="top" wrapText="1"/>
      <protection hidden="1"/>
    </xf>
    <xf numFmtId="49" fontId="4" fillId="0" borderId="10" xfId="0" applyNumberFormat="1" applyFont="1" applyFill="1" applyBorder="1" applyAlignment="1" applyProtection="1">
      <alignment horizontal="center" vertical="top" wrapText="1"/>
      <protection hidden="1"/>
    </xf>
    <xf numFmtId="49" fontId="4" fillId="0" borderId="18" xfId="0" applyNumberFormat="1" applyFont="1" applyFill="1" applyBorder="1" applyAlignment="1" applyProtection="1">
      <alignment horizontal="center" vertical="top" wrapText="1"/>
      <protection hidden="1"/>
    </xf>
    <xf numFmtId="0" fontId="4" fillId="0" borderId="22" xfId="0" applyFont="1" applyFill="1" applyBorder="1" applyAlignment="1" applyProtection="1">
      <alignment horizontal="left" vertical="top" wrapText="1"/>
      <protection hidden="1"/>
    </xf>
    <xf numFmtId="0" fontId="4" fillId="0" borderId="14" xfId="0" applyFont="1" applyFill="1" applyBorder="1" applyAlignment="1" applyProtection="1">
      <alignment horizontal="left" vertical="top" wrapText="1"/>
      <protection hidden="1"/>
    </xf>
    <xf numFmtId="0" fontId="4" fillId="0" borderId="10" xfId="0" applyFont="1" applyFill="1" applyBorder="1" applyAlignment="1" applyProtection="1">
      <alignment horizontal="center" vertical="top" wrapText="1"/>
      <protection hidden="1"/>
    </xf>
    <xf numFmtId="0" fontId="4" fillId="0" borderId="18" xfId="0" applyFont="1" applyFill="1" applyBorder="1" applyAlignment="1" applyProtection="1">
      <alignment horizontal="center" vertical="top" wrapText="1"/>
      <protection hidden="1"/>
    </xf>
    <xf numFmtId="49" fontId="4" fillId="0" borderId="11" xfId="0" applyNumberFormat="1" applyFont="1" applyFill="1" applyBorder="1" applyAlignment="1" applyProtection="1">
      <alignment horizontal="center" vertical="top" wrapText="1"/>
      <protection hidden="1"/>
    </xf>
    <xf numFmtId="43" fontId="2" fillId="0" borderId="1" xfId="1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4" fillId="0" borderId="2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4" fillId="0" borderId="18" xfId="0" applyFont="1" applyBorder="1" applyAlignment="1">
      <alignment vertical="top" wrapText="1"/>
    </xf>
    <xf numFmtId="0" fontId="3" fillId="0" borderId="1" xfId="0" applyFont="1" applyFill="1" applyBorder="1" applyAlignment="1" applyProtection="1">
      <alignment vertical="center" wrapText="1"/>
      <protection hidden="1"/>
    </xf>
    <xf numFmtId="0" fontId="9" fillId="0" borderId="14" xfId="0" applyFont="1" applyBorder="1" applyAlignment="1">
      <alignment vertical="top" wrapText="1"/>
    </xf>
    <xf numFmtId="49" fontId="9" fillId="0" borderId="10" xfId="0" applyNumberFormat="1" applyFont="1" applyBorder="1" applyAlignment="1" applyProtection="1">
      <alignment horizontal="left" vertical="top" wrapText="1"/>
      <protection hidden="1"/>
    </xf>
    <xf numFmtId="0" fontId="9" fillId="0" borderId="15" xfId="0" applyFont="1" applyBorder="1" applyAlignment="1">
      <alignment vertical="top" wrapText="1"/>
    </xf>
    <xf numFmtId="49" fontId="9" fillId="0" borderId="14" xfId="0" applyNumberFormat="1" applyFont="1" applyBorder="1" applyAlignment="1" applyProtection="1">
      <alignment horizontal="left" vertical="top" wrapText="1"/>
      <protection hidden="1"/>
    </xf>
    <xf numFmtId="0" fontId="9" fillId="0" borderId="11" xfId="0" applyNumberFormat="1" applyFont="1" applyBorder="1" applyAlignment="1" applyProtection="1">
      <alignment horizontal="left" vertical="top" wrapText="1"/>
      <protection hidden="1"/>
    </xf>
    <xf numFmtId="0" fontId="9" fillId="0" borderId="14" xfId="0" applyNumberFormat="1" applyFont="1" applyBorder="1" applyAlignment="1" applyProtection="1">
      <alignment horizontal="left" vertical="top" wrapText="1"/>
      <protection hidden="1"/>
    </xf>
    <xf numFmtId="0" fontId="9" fillId="0" borderId="11" xfId="0" applyFont="1" applyBorder="1" applyAlignment="1">
      <alignment horizontal="left" vertical="top" wrapText="1"/>
    </xf>
    <xf numFmtId="43" fontId="10" fillId="0" borderId="2" xfId="1" applyFont="1" applyBorder="1" applyAlignment="1">
      <alignment wrapText="1"/>
    </xf>
    <xf numFmtId="43" fontId="10" fillId="0" borderId="10" xfId="1" applyFont="1" applyBorder="1" applyAlignment="1">
      <alignment vertical="top" wrapText="1"/>
    </xf>
    <xf numFmtId="43" fontId="10" fillId="0" borderId="12" xfId="1" applyFont="1" applyBorder="1" applyAlignment="1">
      <alignment vertical="top" wrapText="1"/>
    </xf>
    <xf numFmtId="43" fontId="10" fillId="0" borderId="10" xfId="1" applyFont="1" applyBorder="1" applyAlignment="1">
      <alignment horizontal="left" wrapText="1"/>
    </xf>
    <xf numFmtId="0" fontId="9" fillId="0" borderId="20" xfId="0" applyFont="1" applyBorder="1" applyAlignment="1">
      <alignment vertical="top" wrapText="1"/>
    </xf>
    <xf numFmtId="0" fontId="9" fillId="0" borderId="20" xfId="0" applyNumberFormat="1" applyFont="1" applyBorder="1" applyAlignment="1" applyProtection="1">
      <alignment horizontal="left" vertical="top" wrapText="1"/>
      <protection hidden="1"/>
    </xf>
    <xf numFmtId="49" fontId="9" fillId="0" borderId="18" xfId="0" applyNumberFormat="1" applyFont="1" applyBorder="1" applyAlignment="1" applyProtection="1">
      <alignment horizontal="left" vertical="top" wrapText="1"/>
      <protection hidden="1"/>
    </xf>
    <xf numFmtId="0" fontId="2" fillId="0" borderId="4" xfId="0" applyFont="1" applyBorder="1" applyAlignment="1">
      <alignment vertical="top" wrapText="1"/>
    </xf>
    <xf numFmtId="0" fontId="4" fillId="0" borderId="10" xfId="0" applyNumberFormat="1" applyFont="1" applyFill="1" applyBorder="1" applyAlignment="1" applyProtection="1">
      <alignment horizontal="left" vertical="top" wrapText="1"/>
      <protection hidden="1"/>
    </xf>
    <xf numFmtId="0" fontId="2" fillId="0" borderId="4" xfId="0" applyFont="1" applyBorder="1" applyAlignment="1">
      <alignment horizontal="left" vertical="top" wrapText="1"/>
    </xf>
    <xf numFmtId="187" fontId="2" fillId="0" borderId="4" xfId="1" applyNumberFormat="1" applyFont="1" applyBorder="1" applyAlignment="1">
      <alignment vertical="top" wrapText="1"/>
    </xf>
    <xf numFmtId="0" fontId="2" fillId="0" borderId="23" xfId="0" applyFont="1" applyBorder="1" applyAlignment="1">
      <alignment horizontal="center" vertical="top" wrapText="1"/>
    </xf>
    <xf numFmtId="0" fontId="4" fillId="0" borderId="23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3" xfId="0" applyFont="1" applyBorder="1" applyAlignment="1">
      <alignment horizontal="left" vertical="top" wrapText="1"/>
    </xf>
    <xf numFmtId="3" fontId="4" fillId="0" borderId="23" xfId="0" applyNumberFormat="1" applyFont="1" applyBorder="1" applyAlignment="1">
      <alignment vertical="top"/>
    </xf>
    <xf numFmtId="0" fontId="2" fillId="0" borderId="4" xfId="0" applyFont="1" applyBorder="1" applyAlignment="1">
      <alignment horizontal="center" vertical="top" wrapText="1"/>
    </xf>
    <xf numFmtId="49" fontId="4" fillId="0" borderId="18" xfId="0" applyNumberFormat="1" applyFont="1" applyBorder="1" applyAlignment="1" applyProtection="1">
      <alignment horizontal="left" vertical="top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top" wrapText="1"/>
      <protection hidden="1"/>
    </xf>
    <xf numFmtId="0" fontId="2" fillId="0" borderId="15" xfId="0" applyFont="1" applyBorder="1" applyAlignment="1">
      <alignment vertical="top" wrapText="1"/>
    </xf>
    <xf numFmtId="0" fontId="4" fillId="0" borderId="11" xfId="0" applyNumberFormat="1" applyFont="1" applyBorder="1" applyAlignment="1" applyProtection="1">
      <alignment horizontal="left" vertical="top" wrapText="1"/>
      <protection hidden="1"/>
    </xf>
    <xf numFmtId="187" fontId="4" fillId="0" borderId="11" xfId="1" applyNumberFormat="1" applyFont="1" applyBorder="1" applyAlignment="1" applyProtection="1">
      <alignment horizontal="center" vertical="top" wrapText="1"/>
      <protection hidden="1"/>
    </xf>
    <xf numFmtId="49" fontId="4" fillId="0" borderId="11" xfId="0" applyNumberFormat="1" applyFont="1" applyBorder="1" applyAlignment="1" applyProtection="1">
      <alignment horizontal="center" vertical="top" wrapText="1"/>
      <protection hidden="1"/>
    </xf>
    <xf numFmtId="0" fontId="2" fillId="0" borderId="10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0" fillId="0" borderId="0" xfId="0" applyProtection="1">
      <protection hidden="1"/>
    </xf>
    <xf numFmtId="0" fontId="2" fillId="0" borderId="21" xfId="0" applyFont="1" applyBorder="1" applyAlignment="1">
      <alignment horizontal="left" vertical="top" wrapText="1"/>
    </xf>
    <xf numFmtId="0" fontId="2" fillId="0" borderId="4" xfId="0" applyFont="1" applyBorder="1" applyAlignment="1" applyProtection="1">
      <alignment horizontal="center" vertical="top" wrapText="1"/>
      <protection hidden="1"/>
    </xf>
    <xf numFmtId="0" fontId="2" fillId="0" borderId="3" xfId="0" applyFont="1" applyBorder="1" applyAlignment="1">
      <alignment vertical="top" wrapText="1"/>
    </xf>
    <xf numFmtId="187" fontId="2" fillId="0" borderId="3" xfId="1" applyNumberFormat="1" applyFont="1" applyBorder="1" applyAlignment="1">
      <alignment vertical="top" wrapText="1"/>
    </xf>
    <xf numFmtId="0" fontId="2" fillId="0" borderId="2" xfId="0" applyFont="1" applyBorder="1" applyAlignment="1" applyProtection="1">
      <alignment horizontal="center" vertical="top" wrapText="1"/>
      <protection hidden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187" fontId="2" fillId="0" borderId="2" xfId="1" applyNumberFormat="1" applyFont="1" applyBorder="1" applyAlignment="1">
      <alignment vertical="top" wrapText="1"/>
    </xf>
    <xf numFmtId="0" fontId="2" fillId="0" borderId="2" xfId="0" applyFont="1" applyFill="1" applyBorder="1" applyAlignment="1">
      <alignment horizontal="justify" vertical="top" wrapText="1"/>
    </xf>
    <xf numFmtId="0" fontId="2" fillId="0" borderId="3" xfId="0" applyFont="1" applyBorder="1" applyAlignment="1">
      <alignment horizontal="left" vertical="top" wrapText="1"/>
    </xf>
    <xf numFmtId="0" fontId="7" fillId="0" borderId="4" xfId="0" applyFont="1" applyBorder="1" applyAlignment="1" applyProtection="1">
      <alignment horizontal="center" vertical="top" wrapText="1"/>
      <protection hidden="1"/>
    </xf>
    <xf numFmtId="0" fontId="7" fillId="0" borderId="4" xfId="0" applyFont="1" applyBorder="1" applyAlignment="1">
      <alignment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top" wrapText="1"/>
    </xf>
    <xf numFmtId="187" fontId="7" fillId="0" borderId="4" xfId="1" applyNumberFormat="1" applyFont="1" applyBorder="1" applyAlignment="1">
      <alignment vertical="top" wrapText="1"/>
    </xf>
    <xf numFmtId="0" fontId="7" fillId="0" borderId="3" xfId="0" applyFont="1" applyFill="1" applyBorder="1" applyAlignment="1">
      <alignment horizontal="justify" vertical="top" wrapText="1"/>
    </xf>
    <xf numFmtId="0" fontId="2" fillId="0" borderId="3" xfId="0" applyFont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horizontal="center" vertical="top" wrapText="1"/>
      <protection hidden="1"/>
    </xf>
    <xf numFmtId="0" fontId="2" fillId="0" borderId="1" xfId="0" applyFont="1" applyFill="1" applyBorder="1" applyAlignment="1">
      <alignment horizontal="justify" vertical="top" wrapText="1"/>
    </xf>
    <xf numFmtId="0" fontId="2" fillId="0" borderId="6" xfId="0" applyFont="1" applyBorder="1" applyAlignment="1">
      <alignment vertical="top" wrapText="1"/>
    </xf>
    <xf numFmtId="0" fontId="2" fillId="0" borderId="12" xfId="0" applyFont="1" applyBorder="1" applyAlignment="1" applyProtection="1">
      <alignment horizontal="center" vertical="top" wrapText="1"/>
      <protection hidden="1"/>
    </xf>
    <xf numFmtId="0" fontId="4" fillId="0" borderId="12" xfId="0" applyNumberFormat="1" applyFont="1" applyFill="1" applyBorder="1" applyAlignment="1" applyProtection="1">
      <alignment horizontal="left" vertical="top" wrapText="1"/>
      <protection hidden="1"/>
    </xf>
    <xf numFmtId="0" fontId="2" fillId="0" borderId="12" xfId="0" applyFont="1" applyFill="1" applyBorder="1" applyAlignment="1">
      <alignment horizontal="justify" vertical="top" wrapText="1"/>
    </xf>
    <xf numFmtId="0" fontId="3" fillId="0" borderId="16" xfId="0" applyFont="1" applyFill="1" applyBorder="1" applyAlignment="1" applyProtection="1">
      <alignment horizontal="left" vertical="center" wrapText="1"/>
      <protection hidden="1"/>
    </xf>
    <xf numFmtId="0" fontId="3" fillId="0" borderId="17" xfId="0" applyFont="1" applyFill="1" applyBorder="1" applyAlignment="1" applyProtection="1">
      <alignment horizontal="left" vertical="center" wrapText="1"/>
      <protection hidden="1"/>
    </xf>
    <xf numFmtId="0" fontId="3" fillId="0" borderId="9" xfId="0" applyFont="1" applyFill="1" applyBorder="1" applyAlignment="1" applyProtection="1">
      <alignment horizontal="left" vertical="top" wrapText="1"/>
      <protection hidden="1"/>
    </xf>
    <xf numFmtId="0" fontId="3" fillId="0" borderId="5" xfId="0" applyFont="1" applyFill="1" applyBorder="1" applyAlignment="1" applyProtection="1">
      <alignment horizontal="left" vertical="top" wrapText="1"/>
      <protection hidden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left" vertical="top" wrapText="1"/>
      <protection hidden="1"/>
    </xf>
    <xf numFmtId="0" fontId="3" fillId="3" borderId="8" xfId="0" applyFont="1" applyFill="1" applyBorder="1" applyAlignment="1" applyProtection="1">
      <alignment horizontal="left" vertical="center" wrapText="1"/>
      <protection hidden="1"/>
    </xf>
    <xf numFmtId="0" fontId="3" fillId="3" borderId="19" xfId="0" applyFont="1" applyFill="1" applyBorder="1" applyAlignment="1" applyProtection="1">
      <alignment horizontal="left" vertical="center" wrapText="1"/>
      <protection hidden="1"/>
    </xf>
    <xf numFmtId="0" fontId="3" fillId="3" borderId="6" xfId="0" applyFont="1" applyFill="1" applyBorder="1" applyAlignment="1" applyProtection="1">
      <alignment horizontal="left" vertical="center" wrapText="1"/>
      <protection hidden="1"/>
    </xf>
    <xf numFmtId="0" fontId="11" fillId="4" borderId="8" xfId="0" applyFont="1" applyFill="1" applyBorder="1" applyAlignment="1" applyProtection="1">
      <alignment horizontal="left" vertical="center" wrapText="1"/>
      <protection hidden="1"/>
    </xf>
    <xf numFmtId="0" fontId="3" fillId="4" borderId="19" xfId="0" applyFont="1" applyFill="1" applyBorder="1" applyAlignment="1" applyProtection="1">
      <alignment horizontal="left" vertical="center" wrapText="1"/>
      <protection hidden="1"/>
    </xf>
    <xf numFmtId="0" fontId="3" fillId="4" borderId="6" xfId="0" applyFont="1" applyFill="1" applyBorder="1" applyAlignment="1" applyProtection="1">
      <alignment horizontal="left" vertical="center" wrapText="1"/>
      <protection hidden="1"/>
    </xf>
    <xf numFmtId="0" fontId="3" fillId="0" borderId="8" xfId="0" applyFont="1" applyFill="1" applyBorder="1" applyAlignment="1" applyProtection="1">
      <alignment horizontal="left" vertical="top" wrapText="1"/>
      <protection hidden="1"/>
    </xf>
    <xf numFmtId="0" fontId="3" fillId="0" borderId="6" xfId="0" applyFont="1" applyFill="1" applyBorder="1" applyAlignment="1" applyProtection="1">
      <alignment horizontal="left" vertical="top" wrapText="1"/>
      <protection hidden="1"/>
    </xf>
    <xf numFmtId="0" fontId="3" fillId="0" borderId="8" xfId="0" applyFont="1" applyFill="1" applyBorder="1" applyAlignment="1" applyProtection="1">
      <alignment horizontal="left" vertical="center" wrapText="1"/>
      <protection hidden="1"/>
    </xf>
    <xf numFmtId="0" fontId="3" fillId="0" borderId="6" xfId="0" applyFont="1" applyFill="1" applyBorder="1" applyAlignment="1" applyProtection="1">
      <alignment horizontal="left" vertical="center" wrapText="1"/>
      <protection hidden="1"/>
    </xf>
    <xf numFmtId="0" fontId="3" fillId="0" borderId="19" xfId="0" applyFont="1" applyFill="1" applyBorder="1" applyAlignment="1" applyProtection="1">
      <alignment horizontal="left" vertical="top" wrapText="1"/>
      <protection hidden="1"/>
    </xf>
    <xf numFmtId="0" fontId="3" fillId="0" borderId="19" xfId="0" applyFont="1" applyFill="1" applyBorder="1" applyAlignment="1" applyProtection="1">
      <alignment horizontal="left" vertical="center" wrapText="1"/>
      <protection hidden="1"/>
    </xf>
    <xf numFmtId="0" fontId="3" fillId="0" borderId="1" xfId="0" applyFont="1" applyFill="1" applyBorder="1" applyAlignment="1" applyProtection="1">
      <alignment horizontal="left" vertical="center" wrapText="1"/>
      <protection hidden="1"/>
    </xf>
    <xf numFmtId="0" fontId="7" fillId="0" borderId="8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6" xfId="0" applyBorder="1"/>
    <xf numFmtId="0" fontId="11" fillId="4" borderId="19" xfId="0" applyFont="1" applyFill="1" applyBorder="1" applyAlignment="1" applyProtection="1">
      <alignment horizontal="left" vertical="center" wrapText="1"/>
      <protection hidden="1"/>
    </xf>
    <xf numFmtId="0" fontId="11" fillId="4" borderId="6" xfId="0" applyFont="1" applyFill="1" applyBorder="1" applyAlignment="1" applyProtection="1">
      <alignment horizontal="left" vertical="center" wrapText="1"/>
      <protection hidden="1"/>
    </xf>
    <xf numFmtId="1" fontId="3" fillId="0" borderId="4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1" xfId="0" applyNumberFormat="1" applyFont="1" applyBorder="1" applyAlignment="1">
      <alignment horizontal="right" vertical="top" wrapText="1"/>
    </xf>
    <xf numFmtId="187" fontId="3" fillId="0" borderId="4" xfId="1" applyNumberFormat="1" applyFont="1" applyFill="1" applyBorder="1" applyAlignment="1" applyProtection="1">
      <alignment horizontal="center" vertical="top" wrapText="1"/>
      <protection hidden="1"/>
    </xf>
    <xf numFmtId="187" fontId="2" fillId="0" borderId="4" xfId="1" applyNumberFormat="1" applyFont="1" applyBorder="1" applyAlignment="1">
      <alignment horizontal="right" vertical="top" wrapText="1"/>
    </xf>
    <xf numFmtId="187" fontId="3" fillId="0" borderId="3" xfId="1" applyNumberFormat="1" applyFont="1" applyFill="1" applyBorder="1" applyAlignment="1" applyProtection="1">
      <alignment horizontal="center" vertical="top" wrapText="1"/>
      <protection hidden="1"/>
    </xf>
    <xf numFmtId="187" fontId="3" fillId="0" borderId="2" xfId="1" applyNumberFormat="1" applyFont="1" applyFill="1" applyBorder="1" applyAlignment="1" applyProtection="1">
      <alignment horizontal="right" vertical="center" wrapText="1"/>
      <protection hidden="1"/>
    </xf>
    <xf numFmtId="0" fontId="2" fillId="0" borderId="17" xfId="0" applyFont="1" applyBorder="1" applyAlignment="1">
      <alignment vertical="top" wrapText="1"/>
    </xf>
    <xf numFmtId="0" fontId="2" fillId="2" borderId="4" xfId="0" applyFont="1" applyFill="1" applyBorder="1" applyAlignment="1">
      <alignment horizontal="center" vertical="top" wrapText="1"/>
    </xf>
    <xf numFmtId="49" fontId="4" fillId="0" borderId="4" xfId="0" applyNumberFormat="1" applyFont="1" applyBorder="1" applyAlignment="1" applyProtection="1">
      <alignment horizontal="left" vertical="top" wrapText="1"/>
      <protection hidden="1"/>
    </xf>
    <xf numFmtId="187" fontId="4" fillId="0" borderId="4" xfId="1" applyNumberFormat="1" applyFont="1" applyBorder="1" applyAlignment="1" applyProtection="1">
      <alignment horizontal="center" vertical="top" wrapText="1"/>
      <protection hidden="1"/>
    </xf>
    <xf numFmtId="0" fontId="2" fillId="0" borderId="4" xfId="0" applyFont="1" applyFill="1" applyBorder="1" applyAlignment="1">
      <alignment horizontal="justify" vertical="top" wrapText="1"/>
    </xf>
    <xf numFmtId="49" fontId="9" fillId="0" borderId="11" xfId="0" applyNumberFormat="1" applyFont="1" applyBorder="1" applyAlignment="1" applyProtection="1">
      <alignment horizontal="left" vertical="top" wrapText="1"/>
      <protection hidden="1"/>
    </xf>
    <xf numFmtId="49" fontId="9" fillId="0" borderId="15" xfId="0" applyNumberFormat="1" applyFont="1" applyBorder="1" applyAlignment="1" applyProtection="1">
      <alignment horizontal="left" vertical="top" wrapText="1"/>
      <protection hidden="1"/>
    </xf>
    <xf numFmtId="49" fontId="9" fillId="0" borderId="20" xfId="0" applyNumberFormat="1" applyFont="1" applyBorder="1" applyAlignment="1" applyProtection="1">
      <alignment horizontal="left" vertical="top" wrapText="1"/>
      <protection hidden="1"/>
    </xf>
    <xf numFmtId="0" fontId="9" fillId="0" borderId="18" xfId="0" applyFont="1" applyBorder="1" applyAlignment="1">
      <alignment horizontal="left" vertical="top" wrapText="1"/>
    </xf>
    <xf numFmtId="0" fontId="9" fillId="0" borderId="15" xfId="0" applyNumberFormat="1" applyFont="1" applyBorder="1" applyAlignment="1" applyProtection="1">
      <alignment horizontal="left" vertical="top" wrapText="1"/>
      <protection hidden="1"/>
    </xf>
    <xf numFmtId="0" fontId="9" fillId="0" borderId="17" xfId="0" applyFont="1" applyBorder="1" applyAlignment="1">
      <alignment vertical="top" wrapText="1"/>
    </xf>
    <xf numFmtId="0" fontId="9" fillId="0" borderId="17" xfId="0" applyNumberFormat="1" applyFont="1" applyBorder="1" applyAlignment="1" applyProtection="1">
      <alignment horizontal="left" vertical="top" wrapText="1"/>
      <protection hidden="1"/>
    </xf>
    <xf numFmtId="49" fontId="9" fillId="0" borderId="4" xfId="0" applyNumberFormat="1" applyFont="1" applyBorder="1" applyAlignment="1" applyProtection="1">
      <alignment horizontal="left" vertical="top" wrapText="1"/>
      <protection hidden="1"/>
    </xf>
    <xf numFmtId="43" fontId="10" fillId="0" borderId="18" xfId="1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7" fillId="0" borderId="3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2" fillId="0" borderId="11" xfId="0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87" fontId="7" fillId="0" borderId="1" xfId="1" applyNumberFormat="1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187" fontId="7" fillId="0" borderId="0" xfId="1" applyNumberFormat="1" applyFont="1" applyBorder="1" applyAlignment="1">
      <alignment vertical="top" wrapText="1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8" xfId="0" applyFont="1" applyBorder="1"/>
    <xf numFmtId="0" fontId="2" fillId="0" borderId="18" xfId="0" applyFont="1" applyBorder="1" applyAlignment="1">
      <alignment horizontal="left"/>
    </xf>
    <xf numFmtId="0" fontId="4" fillId="0" borderId="10" xfId="0" applyFont="1" applyBorder="1" applyAlignment="1">
      <alignment horizontal="center" vertical="top"/>
    </xf>
    <xf numFmtId="0" fontId="2" fillId="5" borderId="21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/>
    </xf>
    <xf numFmtId="0" fontId="2" fillId="5" borderId="21" xfId="0" applyFont="1" applyFill="1" applyBorder="1" applyAlignment="1">
      <alignment horizontal="left"/>
    </xf>
    <xf numFmtId="0" fontId="2" fillId="5" borderId="21" xfId="0" applyFont="1" applyFill="1" applyBorder="1"/>
    <xf numFmtId="0" fontId="2" fillId="5" borderId="0" xfId="0" applyFont="1" applyFill="1"/>
    <xf numFmtId="0" fontId="4" fillId="5" borderId="10" xfId="0" applyFont="1" applyFill="1" applyBorder="1" applyAlignment="1">
      <alignment vertical="top" wrapText="1"/>
    </xf>
    <xf numFmtId="0" fontId="4" fillId="5" borderId="10" xfId="0" applyFont="1" applyFill="1" applyBorder="1" applyAlignment="1">
      <alignment horizontal="center" vertical="top"/>
    </xf>
    <xf numFmtId="0" fontId="2" fillId="5" borderId="10" xfId="0" applyFont="1" applyFill="1" applyBorder="1" applyAlignment="1">
      <alignment horizontal="left"/>
    </xf>
    <xf numFmtId="0" fontId="2" fillId="5" borderId="10" xfId="0" applyFont="1" applyFill="1" applyBorder="1" applyAlignment="1">
      <alignment vertical="top" wrapText="1"/>
    </xf>
    <xf numFmtId="0" fontId="2" fillId="5" borderId="18" xfId="0" applyFont="1" applyFill="1" applyBorder="1" applyAlignment="1">
      <alignment horizontal="left"/>
    </xf>
    <xf numFmtId="0" fontId="2" fillId="2" borderId="10" xfId="0" applyFont="1" applyFill="1" applyBorder="1" applyAlignment="1">
      <alignment vertical="top" wrapText="1"/>
    </xf>
    <xf numFmtId="0" fontId="2" fillId="0" borderId="0" xfId="0" applyFont="1" applyAlignment="1"/>
    <xf numFmtId="0" fontId="4" fillId="5" borderId="10" xfId="0" applyFont="1" applyFill="1" applyBorder="1" applyAlignment="1">
      <alignment horizontal="center" vertical="top" wrapText="1"/>
    </xf>
    <xf numFmtId="0" fontId="2" fillId="5" borderId="2" xfId="0" applyFont="1" applyFill="1" applyBorder="1"/>
    <xf numFmtId="3" fontId="4" fillId="2" borderId="10" xfId="0" applyNumberFormat="1" applyFont="1" applyFill="1" applyBorder="1" applyAlignment="1">
      <alignment horizontal="right" vertical="top" wrapText="1"/>
    </xf>
    <xf numFmtId="0" fontId="4" fillId="2" borderId="10" xfId="0" applyFont="1" applyFill="1" applyBorder="1" applyAlignment="1">
      <alignment horizontal="center" vertical="top" wrapText="1"/>
    </xf>
    <xf numFmtId="3" fontId="2" fillId="2" borderId="10" xfId="0" applyNumberFormat="1" applyFont="1" applyFill="1" applyBorder="1" applyAlignment="1">
      <alignment horizontal="right" vertical="top" wrapText="1"/>
    </xf>
    <xf numFmtId="3" fontId="2" fillId="2" borderId="18" xfId="0" applyNumberFormat="1" applyFont="1" applyFill="1" applyBorder="1" applyAlignment="1">
      <alignment horizontal="right" vertical="top" wrapText="1"/>
    </xf>
    <xf numFmtId="0" fontId="2" fillId="5" borderId="10" xfId="0" applyFont="1" applyFill="1" applyBorder="1" applyAlignment="1">
      <alignment horizontal="center" vertical="top"/>
    </xf>
    <xf numFmtId="0" fontId="2" fillId="5" borderId="12" xfId="0" applyFont="1" applyFill="1" applyBorder="1" applyAlignment="1">
      <alignment horizontal="center" vertical="top"/>
    </xf>
    <xf numFmtId="0" fontId="2" fillId="5" borderId="12" xfId="0" applyFont="1" applyFill="1" applyBorder="1" applyAlignment="1">
      <alignment vertical="top" wrapText="1"/>
    </xf>
    <xf numFmtId="0" fontId="4" fillId="5" borderId="12" xfId="0" applyFont="1" applyFill="1" applyBorder="1" applyAlignment="1">
      <alignment horizontal="center" vertical="top" wrapText="1"/>
    </xf>
    <xf numFmtId="0" fontId="4" fillId="5" borderId="12" xfId="0" applyFont="1" applyFill="1" applyBorder="1" applyAlignment="1">
      <alignment horizontal="center" vertical="top"/>
    </xf>
    <xf numFmtId="0" fontId="2" fillId="5" borderId="12" xfId="0" applyFont="1" applyFill="1" applyBorder="1" applyAlignment="1">
      <alignment horizontal="left"/>
    </xf>
    <xf numFmtId="3" fontId="2" fillId="2" borderId="12" xfId="0" applyNumberFormat="1" applyFont="1" applyFill="1" applyBorder="1" applyAlignment="1">
      <alignment horizontal="right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5" borderId="1" xfId="0" applyFont="1" applyFill="1" applyBorder="1"/>
    <xf numFmtId="3" fontId="7" fillId="5" borderId="1" xfId="0" applyNumberFormat="1" applyFont="1" applyFill="1" applyBorder="1"/>
    <xf numFmtId="0" fontId="7" fillId="5" borderId="1" xfId="0" applyFont="1" applyFill="1" applyBorder="1" applyAlignment="1">
      <alignment horizontal="center"/>
    </xf>
    <xf numFmtId="0" fontId="7" fillId="5" borderId="1" xfId="0" applyFont="1" applyFill="1" applyBorder="1"/>
    <xf numFmtId="0" fontId="7" fillId="5" borderId="1" xfId="0" applyFont="1" applyFill="1" applyBorder="1" applyAlignment="1">
      <alignment horizontal="left"/>
    </xf>
    <xf numFmtId="0" fontId="2" fillId="5" borderId="11" xfId="0" applyFont="1" applyFill="1" applyBorder="1" applyAlignment="1">
      <alignment horizontal="center" vertical="top"/>
    </xf>
    <xf numFmtId="0" fontId="2" fillId="5" borderId="11" xfId="0" applyFont="1" applyFill="1" applyBorder="1" applyAlignment="1">
      <alignment vertical="top" wrapText="1"/>
    </xf>
    <xf numFmtId="0" fontId="4" fillId="5" borderId="11" xfId="0" applyFont="1" applyFill="1" applyBorder="1" applyAlignment="1">
      <alignment horizontal="center" vertical="top" wrapText="1"/>
    </xf>
    <xf numFmtId="0" fontId="4" fillId="5" borderId="11" xfId="0" applyFont="1" applyFill="1" applyBorder="1" applyAlignment="1">
      <alignment horizontal="center" vertical="top"/>
    </xf>
    <xf numFmtId="0" fontId="2" fillId="5" borderId="11" xfId="0" applyFont="1" applyFill="1" applyBorder="1" applyAlignment="1">
      <alignment horizontal="left"/>
    </xf>
    <xf numFmtId="3" fontId="2" fillId="2" borderId="11" xfId="0" applyNumberFormat="1" applyFont="1" applyFill="1" applyBorder="1" applyAlignment="1">
      <alignment horizontal="right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5" borderId="18" xfId="0" applyFont="1" applyFill="1" applyBorder="1" applyAlignment="1">
      <alignment horizontal="center" vertical="top"/>
    </xf>
    <xf numFmtId="0" fontId="2" fillId="5" borderId="18" xfId="0" applyFont="1" applyFill="1" applyBorder="1" applyAlignment="1">
      <alignment vertical="top" wrapText="1"/>
    </xf>
    <xf numFmtId="0" fontId="4" fillId="5" borderId="18" xfId="0" applyFont="1" applyFill="1" applyBorder="1" applyAlignment="1">
      <alignment horizontal="center" vertical="top" wrapText="1"/>
    </xf>
    <xf numFmtId="0" fontId="4" fillId="5" borderId="18" xfId="0" applyFont="1" applyFill="1" applyBorder="1" applyAlignment="1">
      <alignment horizontal="center" vertical="top"/>
    </xf>
    <xf numFmtId="0" fontId="4" fillId="5" borderId="11" xfId="0" applyFont="1" applyFill="1" applyBorder="1" applyAlignment="1">
      <alignment vertical="top" wrapText="1"/>
    </xf>
    <xf numFmtId="0" fontId="4" fillId="2" borderId="11" xfId="0" applyFont="1" applyFill="1" applyBorder="1" applyAlignment="1">
      <alignment horizontal="right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5" borderId="18" xfId="0" applyFont="1" applyFill="1" applyBorder="1" applyAlignment="1">
      <alignment vertical="top" wrapText="1"/>
    </xf>
    <xf numFmtId="3" fontId="4" fillId="2" borderId="18" xfId="0" applyNumberFormat="1" applyFont="1" applyFill="1" applyBorder="1" applyAlignment="1">
      <alignment horizontal="right" vertical="top" wrapText="1"/>
    </xf>
    <xf numFmtId="0" fontId="4" fillId="2" borderId="18" xfId="0" applyFont="1" applyFill="1" applyBorder="1" applyAlignment="1">
      <alignment horizontal="center" vertical="top" wrapText="1"/>
    </xf>
    <xf numFmtId="3" fontId="4" fillId="2" borderId="11" xfId="0" applyNumberFormat="1" applyFont="1" applyFill="1" applyBorder="1" applyAlignment="1">
      <alignment horizontal="right" vertical="top" wrapText="1"/>
    </xf>
    <xf numFmtId="0" fontId="7" fillId="0" borderId="3" xfId="0" applyFont="1" applyBorder="1" applyAlignment="1" applyProtection="1">
      <alignment horizontal="center" vertical="top" wrapText="1"/>
      <protection hidden="1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left" vertical="top" wrapText="1"/>
    </xf>
    <xf numFmtId="187" fontId="7" fillId="0" borderId="3" xfId="1" applyNumberFormat="1" applyFont="1" applyBorder="1" applyAlignment="1">
      <alignment vertical="top" wrapText="1"/>
    </xf>
    <xf numFmtId="0" fontId="11" fillId="4" borderId="16" xfId="0" applyFont="1" applyFill="1" applyBorder="1" applyAlignment="1" applyProtection="1">
      <alignment horizontal="left" vertical="center" wrapText="1"/>
      <protection hidden="1"/>
    </xf>
    <xf numFmtId="0" fontId="3" fillId="4" borderId="7" xfId="0" applyFont="1" applyFill="1" applyBorder="1" applyAlignment="1" applyProtection="1">
      <alignment horizontal="left" vertical="center" wrapText="1"/>
      <protection hidden="1"/>
    </xf>
    <xf numFmtId="0" fontId="3" fillId="4" borderId="17" xfId="0" applyFont="1" applyFill="1" applyBorder="1" applyAlignment="1" applyProtection="1">
      <alignment horizontal="left" vertical="center" wrapText="1"/>
      <protection hidden="1"/>
    </xf>
    <xf numFmtId="0" fontId="7" fillId="0" borderId="27" xfId="0" applyFont="1" applyBorder="1" applyAlignment="1" applyProtection="1">
      <alignment horizontal="center" vertical="top" wrapText="1"/>
      <protection hidden="1"/>
    </xf>
    <xf numFmtId="0" fontId="7" fillId="0" borderId="27" xfId="0" applyFont="1" applyBorder="1" applyAlignment="1">
      <alignment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left" vertical="top" wrapText="1"/>
    </xf>
    <xf numFmtId="187" fontId="7" fillId="0" borderId="27" xfId="1" applyNumberFormat="1" applyFont="1" applyBorder="1" applyAlignment="1">
      <alignment vertical="top" wrapText="1"/>
    </xf>
    <xf numFmtId="0" fontId="7" fillId="0" borderId="27" xfId="0" applyFont="1" applyFill="1" applyBorder="1" applyAlignment="1">
      <alignment horizontal="justify" vertical="top" wrapText="1"/>
    </xf>
    <xf numFmtId="0" fontId="2" fillId="0" borderId="27" xfId="0" applyFont="1" applyBorder="1"/>
    <xf numFmtId="0" fontId="7" fillId="0" borderId="0" xfId="0" applyFont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>
      <alignment horizontal="justify" vertical="top" wrapText="1"/>
    </xf>
    <xf numFmtId="0" fontId="2" fillId="0" borderId="0" xfId="0" applyFont="1" applyBorder="1"/>
    <xf numFmtId="187" fontId="3" fillId="0" borderId="1" xfId="1" applyNumberFormat="1" applyFont="1" applyFill="1" applyBorder="1" applyAlignment="1" applyProtection="1">
      <alignment horizontal="center" vertical="top" wrapText="1"/>
      <protection hidden="1"/>
    </xf>
    <xf numFmtId="187" fontId="3" fillId="0" borderId="1" xfId="1" applyNumberFormat="1" applyFont="1" applyFill="1" applyBorder="1" applyAlignment="1" applyProtection="1">
      <alignment horizontal="right" vertical="center" wrapText="1"/>
      <protection hidden="1"/>
    </xf>
    <xf numFmtId="49" fontId="2" fillId="0" borderId="0" xfId="0" applyNumberFormat="1" applyFont="1" applyProtection="1">
      <protection hidden="1"/>
    </xf>
    <xf numFmtId="0" fontId="3" fillId="0" borderId="7" xfId="0" applyFont="1" applyFill="1" applyBorder="1" applyAlignment="1" applyProtection="1">
      <alignment horizontal="left" vertical="center" wrapText="1"/>
      <protection hidden="1"/>
    </xf>
    <xf numFmtId="0" fontId="7" fillId="0" borderId="19" xfId="0" applyFont="1" applyBorder="1" applyAlignment="1">
      <alignment horizontal="left" vertical="top" wrapText="1"/>
    </xf>
    <xf numFmtId="49" fontId="4" fillId="0" borderId="4" xfId="0" applyNumberFormat="1" applyFont="1" applyFill="1" applyBorder="1" applyAlignment="1" applyProtection="1">
      <alignment horizontal="center" vertical="top" wrapText="1"/>
      <protection hidden="1"/>
    </xf>
    <xf numFmtId="49" fontId="4" fillId="0" borderId="4" xfId="0" applyNumberFormat="1" applyFont="1" applyFill="1" applyBorder="1" applyAlignment="1" applyProtection="1">
      <alignment horizontal="left" vertical="top" wrapText="1"/>
      <protection hidden="1"/>
    </xf>
    <xf numFmtId="187" fontId="4" fillId="0" borderId="4" xfId="1" applyNumberFormat="1" applyFont="1" applyFill="1" applyBorder="1" applyAlignment="1" applyProtection="1">
      <alignment horizontal="center" vertical="top" wrapText="1"/>
      <protection hidden="1"/>
    </xf>
    <xf numFmtId="49" fontId="4" fillId="0" borderId="3" xfId="0" applyNumberFormat="1" applyFont="1" applyFill="1" applyBorder="1" applyAlignment="1" applyProtection="1">
      <alignment horizontal="center" vertical="top" wrapText="1"/>
      <protection hidden="1"/>
    </xf>
    <xf numFmtId="49" fontId="4" fillId="0" borderId="3" xfId="0" applyNumberFormat="1" applyFont="1" applyFill="1" applyBorder="1" applyAlignment="1" applyProtection="1">
      <alignment horizontal="left" vertical="top" wrapText="1"/>
      <protection hidden="1"/>
    </xf>
    <xf numFmtId="0" fontId="4" fillId="0" borderId="4" xfId="0" applyFont="1" applyFill="1" applyBorder="1" applyAlignment="1" applyProtection="1">
      <alignment horizontal="center" vertical="top" wrapText="1"/>
      <protection hidden="1"/>
    </xf>
    <xf numFmtId="0" fontId="4" fillId="0" borderId="4" xfId="0" applyFont="1" applyFill="1" applyBorder="1" applyAlignment="1" applyProtection="1">
      <alignment horizontal="left" vertical="top" wrapText="1"/>
      <protection hidden="1"/>
    </xf>
    <xf numFmtId="3" fontId="2" fillId="0" borderId="12" xfId="0" applyNumberFormat="1" applyFont="1" applyBorder="1" applyAlignment="1">
      <alignment horizontal="center" vertical="top" wrapText="1"/>
    </xf>
    <xf numFmtId="0" fontId="3" fillId="0" borderId="24" xfId="0" applyFont="1" applyFill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 horizontal="left" vertical="top" wrapText="1"/>
      <protection hidden="1"/>
    </xf>
    <xf numFmtId="0" fontId="3" fillId="0" borderId="25" xfId="0" applyFont="1" applyFill="1" applyBorder="1" applyAlignment="1" applyProtection="1">
      <alignment horizontal="left" vertical="top" wrapText="1"/>
      <protection hidden="1"/>
    </xf>
    <xf numFmtId="0" fontId="4" fillId="0" borderId="18" xfId="0" applyFont="1" applyFill="1" applyBorder="1" applyAlignment="1" applyProtection="1">
      <alignment horizontal="left" vertical="top" wrapText="1"/>
      <protection hidden="1"/>
    </xf>
    <xf numFmtId="0" fontId="4" fillId="0" borderId="10" xfId="0" applyFont="1" applyFill="1" applyBorder="1" applyAlignment="1" applyProtection="1">
      <alignment horizontal="left" vertical="top" wrapText="1"/>
      <protection hidden="1"/>
    </xf>
    <xf numFmtId="3" fontId="2" fillId="0" borderId="0" xfId="0" applyNumberFormat="1" applyFont="1" applyAlignment="1"/>
    <xf numFmtId="0" fontId="2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29" xfId="0" applyFont="1" applyBorder="1" applyAlignment="1">
      <alignment horizontal="left" vertical="top" wrapText="1"/>
    </xf>
    <xf numFmtId="3" fontId="4" fillId="0" borderId="29" xfId="0" applyNumberFormat="1" applyFont="1" applyBorder="1" applyAlignment="1">
      <alignment vertical="top"/>
    </xf>
    <xf numFmtId="0" fontId="2" fillId="0" borderId="29" xfId="0" applyFont="1" applyBorder="1" applyAlignment="1">
      <alignment vertical="top" wrapText="1"/>
    </xf>
    <xf numFmtId="0" fontId="2" fillId="0" borderId="2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2" fillId="0" borderId="28" xfId="0" applyFont="1" applyBorder="1" applyAlignment="1">
      <alignment horizontal="left" vertical="top" wrapText="1"/>
    </xf>
    <xf numFmtId="3" fontId="4" fillId="0" borderId="28" xfId="0" applyNumberFormat="1" applyFont="1" applyBorder="1" applyAlignment="1">
      <alignment vertical="top"/>
    </xf>
    <xf numFmtId="0" fontId="2" fillId="0" borderId="28" xfId="0" applyFont="1" applyBorder="1" applyAlignment="1">
      <alignment vertical="top" wrapText="1"/>
    </xf>
    <xf numFmtId="0" fontId="2" fillId="0" borderId="30" xfId="0" applyFont="1" applyBorder="1" applyAlignment="1">
      <alignment horizontal="center" vertical="top" wrapText="1"/>
    </xf>
    <xf numFmtId="0" fontId="4" fillId="0" borderId="30" xfId="0" applyFont="1" applyBorder="1" applyAlignment="1">
      <alignment vertical="top" wrapText="1"/>
    </xf>
    <xf numFmtId="0" fontId="2" fillId="0" borderId="30" xfId="0" applyFont="1" applyBorder="1" applyAlignment="1">
      <alignment horizontal="left" vertical="top" wrapText="1"/>
    </xf>
    <xf numFmtId="3" fontId="4" fillId="0" borderId="30" xfId="0" applyNumberFormat="1" applyFont="1" applyBorder="1" applyAlignment="1">
      <alignment vertical="top"/>
    </xf>
    <xf numFmtId="0" fontId="2" fillId="0" borderId="30" xfId="0" applyFont="1" applyBorder="1" applyAlignment="1">
      <alignment vertical="top" wrapText="1"/>
    </xf>
    <xf numFmtId="0" fontId="4" fillId="0" borderId="1" xfId="0" applyNumberFormat="1" applyFont="1" applyBorder="1" applyAlignment="1" applyProtection="1">
      <alignment horizontal="left" vertical="top" wrapText="1"/>
      <protection hidden="1"/>
    </xf>
    <xf numFmtId="187" fontId="4" fillId="0" borderId="1" xfId="1" applyNumberFormat="1" applyFont="1" applyBorder="1" applyAlignment="1" applyProtection="1">
      <alignment horizontal="center" vertical="top" wrapText="1"/>
      <protection hidden="1"/>
    </xf>
    <xf numFmtId="49" fontId="4" fillId="0" borderId="1" xfId="0" applyNumberFormat="1" applyFont="1" applyBorder="1" applyAlignment="1" applyProtection="1">
      <alignment horizontal="center" vertical="top" wrapText="1"/>
      <protection hidden="1"/>
    </xf>
    <xf numFmtId="0" fontId="4" fillId="2" borderId="18" xfId="0" applyFont="1" applyFill="1" applyBorder="1" applyAlignment="1">
      <alignment horizontal="right" vertical="top" wrapText="1"/>
    </xf>
    <xf numFmtId="0" fontId="2" fillId="0" borderId="0" xfId="0" applyFont="1" applyAlignment="1">
      <alignment horizontal="center" vertical="top"/>
    </xf>
    <xf numFmtId="187" fontId="7" fillId="0" borderId="1" xfId="0" applyNumberFormat="1" applyFont="1" applyBorder="1" applyAlignment="1">
      <alignment horizontal="right" vertical="top"/>
    </xf>
    <xf numFmtId="0" fontId="2" fillId="5" borderId="14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right"/>
    </xf>
    <xf numFmtId="0" fontId="7" fillId="5" borderId="14" xfId="0" applyFont="1" applyFill="1" applyBorder="1" applyAlignment="1">
      <alignment horizontal="left"/>
    </xf>
    <xf numFmtId="0" fontId="7" fillId="5" borderId="14" xfId="0" applyFont="1" applyFill="1" applyBorder="1" applyAlignment="1">
      <alignment horizontal="right"/>
    </xf>
    <xf numFmtId="0" fontId="2" fillId="5" borderId="31" xfId="0" applyFont="1" applyFill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3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49" fontId="3" fillId="0" borderId="1" xfId="0" applyNumberFormat="1" applyFont="1" applyBorder="1" applyAlignment="1" applyProtection="1">
      <alignment horizontal="right" vertical="center" wrapText="1"/>
      <protection hidden="1"/>
    </xf>
    <xf numFmtId="187" fontId="2" fillId="5" borderId="12" xfId="1" applyNumberFormat="1" applyFont="1" applyFill="1" applyBorder="1" applyAlignment="1">
      <alignment horizontal="right" vertical="top" wrapText="1"/>
    </xf>
    <xf numFmtId="187" fontId="2" fillId="5" borderId="10" xfId="1" applyNumberFormat="1" applyFont="1" applyFill="1" applyBorder="1" applyAlignment="1">
      <alignment horizontal="right" vertical="top" wrapText="1"/>
    </xf>
    <xf numFmtId="187" fontId="2" fillId="5" borderId="4" xfId="1" applyNumberFormat="1" applyFont="1" applyFill="1" applyBorder="1" applyAlignment="1">
      <alignment horizontal="right" vertical="top" wrapText="1"/>
    </xf>
    <xf numFmtId="187" fontId="7" fillId="0" borderId="4" xfId="1" applyNumberFormat="1" applyFont="1" applyBorder="1" applyAlignment="1">
      <alignment horizontal="right" vertical="top" wrapText="1"/>
    </xf>
    <xf numFmtId="187" fontId="3" fillId="0" borderId="4" xfId="1" applyNumberFormat="1" applyFont="1" applyFill="1" applyBorder="1" applyAlignment="1" applyProtection="1">
      <alignment horizontal="right" vertical="center" wrapText="1"/>
      <protection hidden="1"/>
    </xf>
    <xf numFmtId="187" fontId="4" fillId="0" borderId="11" xfId="1" applyNumberFormat="1" applyFont="1" applyFill="1" applyBorder="1" applyAlignment="1" applyProtection="1">
      <alignment horizontal="right" vertical="top" wrapText="1"/>
      <protection hidden="1"/>
    </xf>
    <xf numFmtId="187" fontId="4" fillId="0" borderId="10" xfId="1" applyNumberFormat="1" applyFont="1" applyBorder="1" applyAlignment="1" applyProtection="1">
      <alignment horizontal="right" vertical="top" wrapText="1"/>
      <protection hidden="1"/>
    </xf>
    <xf numFmtId="187" fontId="4" fillId="0" borderId="18" xfId="1" applyNumberFormat="1" applyFont="1" applyBorder="1" applyAlignment="1" applyProtection="1">
      <alignment horizontal="right" vertical="top" wrapText="1"/>
      <protection hidden="1"/>
    </xf>
    <xf numFmtId="187" fontId="4" fillId="0" borderId="4" xfId="1" applyNumberFormat="1" applyFont="1" applyBorder="1" applyAlignment="1" applyProtection="1">
      <alignment horizontal="right" vertical="top" wrapText="1"/>
      <protection hidden="1"/>
    </xf>
    <xf numFmtId="187" fontId="4" fillId="0" borderId="12" xfId="1" applyNumberFormat="1" applyFont="1" applyFill="1" applyBorder="1" applyAlignment="1" applyProtection="1">
      <alignment horizontal="right" vertical="top" wrapText="1"/>
      <protection hidden="1"/>
    </xf>
    <xf numFmtId="187" fontId="2" fillId="0" borderId="12" xfId="1" applyNumberFormat="1" applyFont="1" applyBorder="1" applyAlignment="1">
      <alignment horizontal="right" vertical="top" wrapText="1"/>
    </xf>
    <xf numFmtId="187" fontId="2" fillId="0" borderId="18" xfId="1" applyNumberFormat="1" applyFont="1" applyBorder="1" applyAlignment="1">
      <alignment horizontal="right" vertical="top" wrapText="1"/>
    </xf>
    <xf numFmtId="187" fontId="2" fillId="0" borderId="10" xfId="1" applyNumberFormat="1" applyFont="1" applyBorder="1" applyAlignment="1">
      <alignment horizontal="right" vertical="top" wrapText="1"/>
    </xf>
    <xf numFmtId="187" fontId="2" fillId="0" borderId="11" xfId="1" applyNumberFormat="1" applyFont="1" applyBorder="1" applyAlignment="1">
      <alignment horizontal="right" vertical="top" wrapText="1"/>
    </xf>
    <xf numFmtId="187" fontId="9" fillId="0" borderId="10" xfId="1" applyNumberFormat="1" applyFont="1" applyBorder="1" applyAlignment="1" applyProtection="1">
      <alignment horizontal="right" vertical="top" wrapText="1"/>
      <protection hidden="1"/>
    </xf>
    <xf numFmtId="187" fontId="9" fillId="0" borderId="18" xfId="1" applyNumberFormat="1" applyFont="1" applyBorder="1" applyAlignment="1" applyProtection="1">
      <alignment horizontal="right" vertical="top" wrapText="1"/>
      <protection hidden="1"/>
    </xf>
    <xf numFmtId="187" fontId="9" fillId="0" borderId="11" xfId="1" applyNumberFormat="1" applyFont="1" applyBorder="1" applyAlignment="1" applyProtection="1">
      <alignment horizontal="right" vertical="top" wrapText="1"/>
      <protection hidden="1"/>
    </xf>
    <xf numFmtId="187" fontId="9" fillId="0" borderId="4" xfId="1" applyNumberFormat="1" applyFont="1" applyBorder="1" applyAlignment="1" applyProtection="1">
      <alignment horizontal="right" vertical="top" wrapText="1"/>
      <protection hidden="1"/>
    </xf>
    <xf numFmtId="187" fontId="2" fillId="0" borderId="3" xfId="1" applyNumberFormat="1" applyFont="1" applyBorder="1" applyAlignment="1">
      <alignment horizontal="right" vertical="top" wrapText="1"/>
    </xf>
    <xf numFmtId="187" fontId="2" fillId="0" borderId="1" xfId="1" applyNumberFormat="1" applyFont="1" applyBorder="1" applyAlignment="1">
      <alignment horizontal="right" vertical="top" wrapText="1"/>
    </xf>
    <xf numFmtId="49" fontId="3" fillId="0" borderId="4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21" xfId="0" applyFont="1" applyBorder="1" applyAlignment="1">
      <alignment horizontal="right" vertical="top" wrapText="1"/>
    </xf>
    <xf numFmtId="0" fontId="2" fillId="0" borderId="18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187" fontId="3" fillId="0" borderId="4" xfId="1" applyNumberFormat="1" applyFont="1" applyFill="1" applyBorder="1" applyAlignment="1" applyProtection="1">
      <alignment horizontal="right" vertical="top" wrapText="1"/>
      <protection hidden="1"/>
    </xf>
    <xf numFmtId="190" fontId="7" fillId="0" borderId="3" xfId="1" applyNumberFormat="1" applyFont="1" applyBorder="1" applyAlignment="1">
      <alignment horizontal="right" vertical="top" wrapText="1"/>
    </xf>
    <xf numFmtId="3" fontId="4" fillId="0" borderId="21" xfId="0" applyNumberFormat="1" applyFont="1" applyBorder="1" applyAlignment="1">
      <alignment horizontal="right" vertical="top"/>
    </xf>
    <xf numFmtId="3" fontId="4" fillId="0" borderId="10" xfId="0" applyNumberFormat="1" applyFont="1" applyBorder="1" applyAlignment="1">
      <alignment horizontal="right" vertical="top"/>
    </xf>
    <xf numFmtId="3" fontId="4" fillId="0" borderId="18" xfId="0" applyNumberFormat="1" applyFont="1" applyBorder="1" applyAlignment="1">
      <alignment horizontal="right" vertical="top"/>
    </xf>
    <xf numFmtId="3" fontId="4" fillId="0" borderId="11" xfId="0" applyNumberFormat="1" applyFont="1" applyBorder="1" applyAlignment="1">
      <alignment horizontal="right" vertical="top"/>
    </xf>
    <xf numFmtId="3" fontId="2" fillId="0" borderId="10" xfId="0" applyNumberFormat="1" applyFont="1" applyBorder="1" applyAlignment="1">
      <alignment horizontal="right" vertical="top"/>
    </xf>
    <xf numFmtId="3" fontId="2" fillId="0" borderId="18" xfId="0" applyNumberFormat="1" applyFont="1" applyBorder="1" applyAlignment="1">
      <alignment horizontal="right" vertical="top"/>
    </xf>
    <xf numFmtId="3" fontId="2" fillId="0" borderId="11" xfId="0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187" fontId="7" fillId="0" borderId="1" xfId="1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12" fillId="0" borderId="0" xfId="0" applyFont="1" applyProtection="1">
      <protection hidden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right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3" fontId="2" fillId="0" borderId="12" xfId="0" applyNumberFormat="1" applyFont="1" applyBorder="1" applyAlignment="1">
      <alignment horizontal="right" vertical="top"/>
    </xf>
    <xf numFmtId="0" fontId="3" fillId="6" borderId="1" xfId="0" applyFont="1" applyFill="1" applyBorder="1"/>
    <xf numFmtId="0" fontId="4" fillId="6" borderId="1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vertical="top" wrapText="1"/>
    </xf>
    <xf numFmtId="3" fontId="4" fillId="6" borderId="1" xfId="0" applyNumberFormat="1" applyFont="1" applyFill="1" applyBorder="1" applyAlignment="1">
      <alignment horizontal="right"/>
    </xf>
    <xf numFmtId="0" fontId="12" fillId="0" borderId="0" xfId="0" applyFont="1"/>
    <xf numFmtId="0" fontId="2" fillId="2" borderId="21" xfId="0" applyFont="1" applyFill="1" applyBorder="1" applyAlignment="1">
      <alignment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/>
    </xf>
    <xf numFmtId="3" fontId="2" fillId="2" borderId="21" xfId="0" applyNumberFormat="1" applyFont="1" applyFill="1" applyBorder="1" applyAlignment="1">
      <alignment horizontal="right" vertical="top" wrapText="1"/>
    </xf>
    <xf numFmtId="0" fontId="2" fillId="2" borderId="21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7" fillId="0" borderId="0" xfId="0" applyFont="1"/>
    <xf numFmtId="187" fontId="7" fillId="0" borderId="1" xfId="0" applyNumberFormat="1" applyFont="1" applyBorder="1" applyAlignment="1">
      <alignment horizontal="right"/>
    </xf>
    <xf numFmtId="0" fontId="4" fillId="0" borderId="4" xfId="0" applyNumberFormat="1" applyFont="1" applyBorder="1" applyAlignment="1" applyProtection="1">
      <alignment horizontal="left" vertical="top" wrapText="1"/>
      <protection hidden="1"/>
    </xf>
    <xf numFmtId="0" fontId="4" fillId="0" borderId="1" xfId="0" applyFont="1" applyFill="1" applyBorder="1" applyAlignment="1" applyProtection="1">
      <alignment horizontal="left" vertical="top" wrapText="1"/>
      <protection hidden="1"/>
    </xf>
    <xf numFmtId="187" fontId="4" fillId="0" borderId="1" xfId="1" applyNumberFormat="1" applyFont="1" applyFill="1" applyBorder="1" applyAlignment="1" applyProtection="1">
      <alignment horizontal="right" vertical="top" wrapText="1"/>
      <protection hidden="1"/>
    </xf>
    <xf numFmtId="187" fontId="7" fillId="0" borderId="19" xfId="1" applyNumberFormat="1" applyFont="1" applyBorder="1" applyAlignment="1">
      <alignment vertical="top" wrapText="1"/>
    </xf>
    <xf numFmtId="187" fontId="7" fillId="0" borderId="1" xfId="1" applyNumberFormat="1" applyFont="1" applyBorder="1"/>
    <xf numFmtId="0" fontId="2" fillId="0" borderId="17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 applyProtection="1">
      <alignment horizontal="left" vertical="top" wrapText="1"/>
      <protection hidden="1"/>
    </xf>
    <xf numFmtId="0" fontId="2" fillId="0" borderId="21" xfId="0" applyFont="1" applyBorder="1" applyAlignment="1" applyProtection="1">
      <alignment horizontal="center" vertical="top" wrapText="1"/>
      <protection hidden="1"/>
    </xf>
    <xf numFmtId="0" fontId="2" fillId="0" borderId="22" xfId="0" applyFont="1" applyBorder="1" applyAlignment="1">
      <alignment vertical="top" wrapText="1"/>
    </xf>
    <xf numFmtId="49" fontId="4" fillId="0" borderId="21" xfId="0" applyNumberFormat="1" applyFont="1" applyBorder="1" applyAlignment="1" applyProtection="1">
      <alignment horizontal="left" vertical="top" wrapText="1"/>
      <protection hidden="1"/>
    </xf>
    <xf numFmtId="187" fontId="4" fillId="0" borderId="21" xfId="1" applyNumberFormat="1" applyFont="1" applyBorder="1" applyAlignment="1" applyProtection="1">
      <alignment horizontal="center" vertical="top" wrapText="1"/>
      <protection hidden="1"/>
    </xf>
    <xf numFmtId="0" fontId="2" fillId="0" borderId="21" xfId="0" applyFont="1" applyFill="1" applyBorder="1" applyAlignment="1">
      <alignment horizontal="justify" vertical="top" wrapText="1"/>
    </xf>
    <xf numFmtId="0" fontId="4" fillId="0" borderId="21" xfId="0" applyNumberFormat="1" applyFont="1" applyBorder="1" applyAlignment="1" applyProtection="1">
      <alignment horizontal="left" vertical="top" wrapText="1"/>
      <protection hidden="1"/>
    </xf>
    <xf numFmtId="187" fontId="2" fillId="2" borderId="10" xfId="1" applyNumberFormat="1" applyFont="1" applyFill="1" applyBorder="1" applyAlignment="1">
      <alignment horizontal="right" vertical="top" wrapText="1"/>
    </xf>
    <xf numFmtId="0" fontId="7" fillId="0" borderId="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/>
    </xf>
    <xf numFmtId="187" fontId="2" fillId="0" borderId="11" xfId="1" applyNumberFormat="1" applyFont="1" applyBorder="1" applyAlignment="1">
      <alignment vertical="top"/>
    </xf>
    <xf numFmtId="187" fontId="2" fillId="0" borderId="10" xfId="1" applyNumberFormat="1" applyFont="1" applyBorder="1" applyAlignment="1">
      <alignment vertical="top"/>
    </xf>
    <xf numFmtId="0" fontId="2" fillId="0" borderId="12" xfId="0" applyFont="1" applyBorder="1" applyAlignment="1">
      <alignment horizontal="center" vertical="top"/>
    </xf>
    <xf numFmtId="187" fontId="2" fillId="0" borderId="12" xfId="1" applyNumberFormat="1" applyFont="1" applyBorder="1" applyAlignment="1">
      <alignment vertical="top"/>
    </xf>
    <xf numFmtId="187" fontId="2" fillId="0" borderId="18" xfId="1" applyNumberFormat="1" applyFont="1" applyBorder="1" applyAlignment="1">
      <alignment vertical="top"/>
    </xf>
    <xf numFmtId="0" fontId="2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left"/>
    </xf>
    <xf numFmtId="3" fontId="7" fillId="0" borderId="8" xfId="0" applyNumberFormat="1" applyFont="1" applyBorder="1" applyAlignment="1">
      <alignment horizontal="right"/>
    </xf>
    <xf numFmtId="0" fontId="7" fillId="0" borderId="19" xfId="0" applyFont="1" applyBorder="1"/>
    <xf numFmtId="0" fontId="2" fillId="0" borderId="21" xfId="0" applyFont="1" applyBorder="1" applyAlignment="1">
      <alignment horizontal="center" vertical="top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3"/>
  <sheetViews>
    <sheetView view="pageBreakPreview" topLeftCell="A319" zoomScale="80" zoomScaleSheetLayoutView="80" workbookViewId="0">
      <selection activeCell="C422" sqref="C422"/>
    </sheetView>
  </sheetViews>
  <sheetFormatPr defaultRowHeight="21"/>
  <cols>
    <col min="1" max="1" width="5.25" style="24" customWidth="1"/>
    <col min="2" max="2" width="23.375" style="1" customWidth="1"/>
    <col min="3" max="3" width="8.875" style="24" customWidth="1"/>
    <col min="4" max="4" width="7.625" style="24" customWidth="1"/>
    <col min="5" max="5" width="31.5" style="8" customWidth="1"/>
    <col min="6" max="6" width="13.75" style="385" customWidth="1"/>
    <col min="7" max="7" width="22.5" style="1" customWidth="1"/>
    <col min="8" max="8" width="9" style="1"/>
    <col min="9" max="9" width="15.875" style="1" bestFit="1" customWidth="1"/>
    <col min="10" max="10" width="13.125" style="1" customWidth="1"/>
    <col min="11" max="16384" width="9" style="1"/>
  </cols>
  <sheetData>
    <row r="1" spans="1:7">
      <c r="B1" s="161" t="s">
        <v>8</v>
      </c>
      <c r="C1" s="161"/>
      <c r="D1" s="161"/>
      <c r="E1" s="161"/>
      <c r="F1" s="161"/>
      <c r="G1" s="161"/>
    </row>
    <row r="2" spans="1:7" ht="21.75" customHeight="1">
      <c r="B2" s="162" t="s">
        <v>7</v>
      </c>
      <c r="C2" s="162"/>
      <c r="D2" s="162"/>
      <c r="E2" s="162"/>
      <c r="F2" s="162"/>
      <c r="G2" s="162"/>
    </row>
    <row r="3" spans="1:7" ht="21.75" customHeight="1">
      <c r="B3" s="162" t="s">
        <v>9</v>
      </c>
      <c r="C3" s="162"/>
      <c r="D3" s="162"/>
      <c r="E3" s="162"/>
      <c r="F3" s="162"/>
      <c r="G3" s="162"/>
    </row>
    <row r="4" spans="1:7" ht="21.75" customHeight="1">
      <c r="B4" s="163" t="s">
        <v>6</v>
      </c>
      <c r="C4" s="163"/>
      <c r="D4" s="163"/>
      <c r="E4" s="163"/>
      <c r="F4" s="163"/>
      <c r="G4" s="163"/>
    </row>
    <row r="5" spans="1:7" ht="21.75" customHeight="1">
      <c r="B5" s="163" t="s">
        <v>713</v>
      </c>
      <c r="C5" s="163"/>
      <c r="D5" s="163"/>
      <c r="E5" s="163"/>
      <c r="F5" s="163"/>
      <c r="G5" s="163"/>
    </row>
    <row r="6" spans="1:7" ht="21.75" customHeight="1">
      <c r="B6" s="164" t="s">
        <v>784</v>
      </c>
      <c r="C6" s="164"/>
      <c r="D6" s="164"/>
      <c r="E6" s="164"/>
      <c r="F6" s="164"/>
      <c r="G6" s="164"/>
    </row>
    <row r="7" spans="1:7" ht="21.75" customHeight="1">
      <c r="B7" s="165"/>
      <c r="C7" s="165"/>
      <c r="D7" s="165"/>
      <c r="E7" s="165"/>
      <c r="F7" s="165"/>
      <c r="G7" s="165"/>
    </row>
    <row r="8" spans="1:7" s="3" customFormat="1" ht="64.5" customHeight="1">
      <c r="A8" s="166" t="s">
        <v>5</v>
      </c>
      <c r="B8" s="167"/>
      <c r="C8" s="2" t="s">
        <v>0</v>
      </c>
      <c r="D8" s="2" t="s">
        <v>4</v>
      </c>
      <c r="E8" s="2" t="s">
        <v>3</v>
      </c>
      <c r="F8" s="349" t="s">
        <v>1</v>
      </c>
      <c r="G8" s="2" t="s">
        <v>2</v>
      </c>
    </row>
    <row r="9" spans="1:7" s="387" customFormat="1" ht="21" customHeight="1">
      <c r="A9" s="169" t="s">
        <v>715</v>
      </c>
      <c r="B9" s="170"/>
      <c r="C9" s="170"/>
      <c r="D9" s="170"/>
      <c r="E9" s="170"/>
      <c r="F9" s="170"/>
      <c r="G9" s="171"/>
    </row>
    <row r="10" spans="1:7" ht="105">
      <c r="A10" s="25">
        <v>1</v>
      </c>
      <c r="B10" s="40" t="s">
        <v>716</v>
      </c>
      <c r="C10" s="39">
        <v>1.5</v>
      </c>
      <c r="D10" s="39">
        <v>1</v>
      </c>
      <c r="E10" s="133" t="s">
        <v>717</v>
      </c>
      <c r="F10" s="350">
        <v>13000000</v>
      </c>
      <c r="G10" s="47" t="s">
        <v>718</v>
      </c>
    </row>
    <row r="11" spans="1:7" ht="103.5" customHeight="1">
      <c r="A11" s="25">
        <v>2</v>
      </c>
      <c r="B11" s="40" t="s">
        <v>719</v>
      </c>
      <c r="C11" s="39">
        <v>1.5</v>
      </c>
      <c r="D11" s="39">
        <v>1</v>
      </c>
      <c r="E11" s="42" t="s">
        <v>720</v>
      </c>
      <c r="F11" s="350">
        <v>14215800</v>
      </c>
      <c r="G11" s="47" t="s">
        <v>721</v>
      </c>
    </row>
    <row r="12" spans="1:7" ht="409.5">
      <c r="A12" s="25">
        <v>3</v>
      </c>
      <c r="B12" s="40" t="s">
        <v>722</v>
      </c>
      <c r="C12" s="39">
        <v>1.5</v>
      </c>
      <c r="D12" s="39">
        <v>1</v>
      </c>
      <c r="E12" s="42" t="s">
        <v>723</v>
      </c>
      <c r="F12" s="350">
        <v>14339015</v>
      </c>
      <c r="G12" s="47" t="s">
        <v>724</v>
      </c>
    </row>
    <row r="13" spans="1:7" ht="409.5">
      <c r="A13" s="25">
        <v>4</v>
      </c>
      <c r="B13" s="40" t="s">
        <v>725</v>
      </c>
      <c r="C13" s="39">
        <v>1.5</v>
      </c>
      <c r="D13" s="39">
        <v>1</v>
      </c>
      <c r="E13" s="42" t="s">
        <v>726</v>
      </c>
      <c r="F13" s="350">
        <v>32351000</v>
      </c>
      <c r="G13" s="47" t="s">
        <v>727</v>
      </c>
    </row>
    <row r="14" spans="1:7" ht="126">
      <c r="A14" s="26">
        <v>5</v>
      </c>
      <c r="B14" s="41" t="s">
        <v>728</v>
      </c>
      <c r="C14" s="12">
        <v>1.2</v>
      </c>
      <c r="D14" s="12">
        <v>1</v>
      </c>
      <c r="E14" s="42" t="s">
        <v>729</v>
      </c>
      <c r="F14" s="351">
        <v>6976350</v>
      </c>
      <c r="G14" s="47" t="s">
        <v>730</v>
      </c>
    </row>
    <row r="15" spans="1:7" ht="294">
      <c r="A15" s="26">
        <v>6</v>
      </c>
      <c r="B15" s="41" t="s">
        <v>731</v>
      </c>
      <c r="C15" s="12">
        <v>1.2</v>
      </c>
      <c r="D15" s="12">
        <v>1</v>
      </c>
      <c r="E15" s="42" t="s">
        <v>732</v>
      </c>
      <c r="F15" s="351">
        <v>6246525</v>
      </c>
      <c r="G15" s="47" t="s">
        <v>730</v>
      </c>
    </row>
    <row r="16" spans="1:7" ht="105">
      <c r="A16" s="134">
        <v>7</v>
      </c>
      <c r="B16" s="113" t="s">
        <v>733</v>
      </c>
      <c r="C16" s="122">
        <v>1.2</v>
      </c>
      <c r="D16" s="122">
        <v>1</v>
      </c>
      <c r="E16" s="115" t="s">
        <v>734</v>
      </c>
      <c r="F16" s="352">
        <v>2200000</v>
      </c>
      <c r="G16" s="60" t="s">
        <v>735</v>
      </c>
    </row>
    <row r="17" spans="1:10">
      <c r="A17" s="144"/>
      <c r="B17" s="145" t="s">
        <v>736</v>
      </c>
      <c r="C17" s="146"/>
      <c r="D17" s="146"/>
      <c r="E17" s="147"/>
      <c r="F17" s="353">
        <f>F16+F15+F14+F13+F12+F11+F10</f>
        <v>89328690</v>
      </c>
      <c r="G17" s="149"/>
    </row>
    <row r="18" spans="1:10" s="387" customFormat="1" ht="21" customHeight="1">
      <c r="A18" s="172" t="s">
        <v>769</v>
      </c>
      <c r="B18" s="173"/>
      <c r="C18" s="173"/>
      <c r="D18" s="173"/>
      <c r="E18" s="173"/>
      <c r="F18" s="173"/>
      <c r="G18" s="174"/>
    </row>
    <row r="19" spans="1:10" s="3" customFormat="1" ht="21" customHeight="1">
      <c r="A19" s="168" t="s">
        <v>25</v>
      </c>
      <c r="B19" s="168"/>
      <c r="C19" s="49"/>
      <c r="D19" s="49"/>
      <c r="E19" s="49"/>
      <c r="F19" s="297">
        <f>F20+F27+F39+F85+F92+F114+F125+F106</f>
        <v>878730510</v>
      </c>
      <c r="G19" s="49"/>
    </row>
    <row r="20" spans="1:10" s="3" customFormat="1" ht="21" customHeight="1">
      <c r="A20" s="157" t="s">
        <v>656</v>
      </c>
      <c r="B20" s="158"/>
      <c r="C20" s="28"/>
      <c r="D20" s="28"/>
      <c r="E20" s="28"/>
      <c r="F20" s="354">
        <f>F22+F23+F24</f>
        <v>6335950</v>
      </c>
      <c r="G20" s="28"/>
    </row>
    <row r="21" spans="1:10" s="4" customFormat="1" ht="67.5" customHeight="1">
      <c r="A21" s="25">
        <v>1</v>
      </c>
      <c r="B21" s="19" t="s">
        <v>653</v>
      </c>
      <c r="C21" s="20">
        <v>1.2</v>
      </c>
      <c r="D21" s="20">
        <v>1</v>
      </c>
      <c r="E21" s="29"/>
      <c r="F21" s="355"/>
      <c r="G21" s="23"/>
      <c r="J21" s="5"/>
    </row>
    <row r="22" spans="1:10" s="4" customFormat="1" ht="131.25" customHeight="1">
      <c r="A22" s="26"/>
      <c r="B22" s="11" t="s">
        <v>654</v>
      </c>
      <c r="C22" s="12"/>
      <c r="D22" s="12"/>
      <c r="E22" s="14" t="s">
        <v>655</v>
      </c>
      <c r="F22" s="356">
        <v>2465950</v>
      </c>
      <c r="G22" s="23" t="s">
        <v>657</v>
      </c>
      <c r="J22" s="5"/>
    </row>
    <row r="23" spans="1:10" s="4" customFormat="1" ht="165" customHeight="1">
      <c r="A23" s="26"/>
      <c r="B23" s="11" t="s">
        <v>658</v>
      </c>
      <c r="C23" s="12"/>
      <c r="D23" s="12"/>
      <c r="E23" s="14" t="s">
        <v>659</v>
      </c>
      <c r="F23" s="356">
        <v>100000</v>
      </c>
      <c r="G23" s="23" t="s">
        <v>657</v>
      </c>
      <c r="J23" s="5"/>
    </row>
    <row r="24" spans="1:10" s="4" customFormat="1" ht="174.75" customHeight="1">
      <c r="A24" s="26"/>
      <c r="B24" s="11" t="s">
        <v>660</v>
      </c>
      <c r="C24" s="12"/>
      <c r="D24" s="12"/>
      <c r="E24" s="18" t="s">
        <v>661</v>
      </c>
      <c r="F24" s="356">
        <v>3770000</v>
      </c>
      <c r="G24" s="23" t="s">
        <v>657</v>
      </c>
      <c r="J24" s="5"/>
    </row>
    <row r="25" spans="1:10" s="4" customFormat="1" ht="115.5" customHeight="1">
      <c r="A25" s="55"/>
      <c r="B25" s="56" t="s">
        <v>662</v>
      </c>
      <c r="C25" s="36"/>
      <c r="D25" s="36"/>
      <c r="E25" s="123" t="s">
        <v>663</v>
      </c>
      <c r="F25" s="357">
        <v>145000</v>
      </c>
      <c r="G25" s="60" t="s">
        <v>657</v>
      </c>
      <c r="J25" s="5"/>
    </row>
    <row r="26" spans="1:10" s="6" customFormat="1" ht="87.75" customHeight="1">
      <c r="A26" s="134"/>
      <c r="B26" s="193" t="s">
        <v>664</v>
      </c>
      <c r="C26" s="194"/>
      <c r="D26" s="194"/>
      <c r="E26" s="195" t="s">
        <v>665</v>
      </c>
      <c r="F26" s="358">
        <v>200000</v>
      </c>
      <c r="G26" s="197" t="s">
        <v>657</v>
      </c>
      <c r="J26" s="7"/>
    </row>
    <row r="27" spans="1:10" s="3" customFormat="1" ht="21" customHeight="1">
      <c r="A27" s="157" t="s">
        <v>26</v>
      </c>
      <c r="B27" s="158"/>
      <c r="C27" s="28"/>
      <c r="D27" s="28"/>
      <c r="E27" s="28"/>
      <c r="F27" s="354">
        <f>F28+F29+F30+F31+F32+F33+F34+F35+F36+F37+F38</f>
        <v>1578490</v>
      </c>
      <c r="G27" s="28"/>
    </row>
    <row r="28" spans="1:10" s="4" customFormat="1" ht="276.75" customHeight="1">
      <c r="A28" s="25">
        <v>2</v>
      </c>
      <c r="B28" s="19" t="s">
        <v>27</v>
      </c>
      <c r="C28" s="20">
        <v>1.2</v>
      </c>
      <c r="D28" s="20">
        <v>1</v>
      </c>
      <c r="E28" s="29" t="s">
        <v>28</v>
      </c>
      <c r="F28" s="355">
        <v>963240</v>
      </c>
      <c r="G28" s="23" t="s">
        <v>29</v>
      </c>
      <c r="J28" s="5"/>
    </row>
    <row r="29" spans="1:10" s="4" customFormat="1" ht="42" customHeight="1">
      <c r="A29" s="26">
        <v>3</v>
      </c>
      <c r="B29" s="11" t="s">
        <v>30</v>
      </c>
      <c r="C29" s="12">
        <v>1.2</v>
      </c>
      <c r="D29" s="12">
        <v>1</v>
      </c>
      <c r="E29" s="13" t="s">
        <v>31</v>
      </c>
      <c r="F29" s="356">
        <v>23000</v>
      </c>
      <c r="G29" s="23" t="s">
        <v>29</v>
      </c>
      <c r="J29" s="5"/>
    </row>
    <row r="30" spans="1:10" s="4" customFormat="1" ht="41.25" customHeight="1">
      <c r="A30" s="25">
        <v>4</v>
      </c>
      <c r="B30" s="11" t="s">
        <v>36</v>
      </c>
      <c r="C30" s="12">
        <v>1.2</v>
      </c>
      <c r="D30" s="12">
        <v>1</v>
      </c>
      <c r="E30" s="13" t="s">
        <v>37</v>
      </c>
      <c r="F30" s="356">
        <v>103500</v>
      </c>
      <c r="G30" s="23" t="s">
        <v>29</v>
      </c>
      <c r="J30" s="5"/>
    </row>
    <row r="31" spans="1:10" s="6" customFormat="1" ht="64.5" customHeight="1">
      <c r="A31" s="26">
        <v>5</v>
      </c>
      <c r="B31" s="11" t="s">
        <v>38</v>
      </c>
      <c r="C31" s="16">
        <v>1.2</v>
      </c>
      <c r="D31" s="16">
        <v>1</v>
      </c>
      <c r="E31" s="13" t="s">
        <v>39</v>
      </c>
      <c r="F31" s="356">
        <v>28750</v>
      </c>
      <c r="G31" s="23" t="s">
        <v>29</v>
      </c>
      <c r="J31" s="7"/>
    </row>
    <row r="32" spans="1:10" s="4" customFormat="1" ht="41.25" customHeight="1">
      <c r="A32" s="25">
        <v>6</v>
      </c>
      <c r="B32" s="11" t="s">
        <v>40</v>
      </c>
      <c r="C32" s="16">
        <v>1.2</v>
      </c>
      <c r="D32" s="16">
        <v>1</v>
      </c>
      <c r="E32" s="34" t="s">
        <v>41</v>
      </c>
      <c r="F32" s="356">
        <v>8050</v>
      </c>
      <c r="G32" s="23" t="s">
        <v>29</v>
      </c>
      <c r="J32" s="5"/>
    </row>
    <row r="33" spans="1:10" s="4" customFormat="1" ht="41.25" customHeight="1">
      <c r="A33" s="26">
        <v>7</v>
      </c>
      <c r="B33" s="11" t="s">
        <v>42</v>
      </c>
      <c r="C33" s="16">
        <v>1.2</v>
      </c>
      <c r="D33" s="16">
        <v>1</v>
      </c>
      <c r="E33" s="35" t="s">
        <v>31</v>
      </c>
      <c r="F33" s="356">
        <v>82800</v>
      </c>
      <c r="G33" s="23" t="s">
        <v>29</v>
      </c>
      <c r="J33" s="5"/>
    </row>
    <row r="34" spans="1:10" s="4" customFormat="1" ht="41.25" customHeight="1">
      <c r="A34" s="25">
        <v>8</v>
      </c>
      <c r="B34" s="11" t="s">
        <v>43</v>
      </c>
      <c r="C34" s="12">
        <v>1.2</v>
      </c>
      <c r="D34" s="12">
        <v>1</v>
      </c>
      <c r="E34" s="35" t="s">
        <v>44</v>
      </c>
      <c r="F34" s="356">
        <v>17250</v>
      </c>
      <c r="G34" s="23" t="s">
        <v>29</v>
      </c>
      <c r="J34" s="5"/>
    </row>
    <row r="35" spans="1:10" s="6" customFormat="1" ht="90.75" customHeight="1">
      <c r="A35" s="26">
        <v>9</v>
      </c>
      <c r="B35" s="31" t="s">
        <v>45</v>
      </c>
      <c r="C35" s="32">
        <v>1.2</v>
      </c>
      <c r="D35" s="32">
        <v>1</v>
      </c>
      <c r="E35" s="43" t="s">
        <v>46</v>
      </c>
      <c r="F35" s="359">
        <v>58650</v>
      </c>
      <c r="G35" s="47" t="s">
        <v>29</v>
      </c>
      <c r="J35" s="7"/>
    </row>
    <row r="36" spans="1:10" ht="43.5" customHeight="1">
      <c r="A36" s="25">
        <v>10</v>
      </c>
      <c r="B36" s="40" t="s">
        <v>47</v>
      </c>
      <c r="C36" s="39">
        <v>1.2</v>
      </c>
      <c r="D36" s="39">
        <v>1</v>
      </c>
      <c r="E36" s="48" t="s">
        <v>48</v>
      </c>
      <c r="F36" s="360">
        <v>46000</v>
      </c>
      <c r="G36" s="47" t="s">
        <v>29</v>
      </c>
    </row>
    <row r="37" spans="1:10" ht="42">
      <c r="A37" s="55">
        <v>11</v>
      </c>
      <c r="B37" s="37" t="s">
        <v>49</v>
      </c>
      <c r="C37" s="36">
        <v>1.2</v>
      </c>
      <c r="D37" s="36">
        <v>1</v>
      </c>
      <c r="E37" s="36" t="s">
        <v>50</v>
      </c>
      <c r="F37" s="361">
        <v>120750</v>
      </c>
      <c r="G37" s="60" t="s">
        <v>29</v>
      </c>
    </row>
    <row r="38" spans="1:10" ht="42">
      <c r="A38" s="134">
        <v>12</v>
      </c>
      <c r="B38" s="113" t="s">
        <v>51</v>
      </c>
      <c r="C38" s="122">
        <v>1.2</v>
      </c>
      <c r="D38" s="122">
        <v>1</v>
      </c>
      <c r="E38" s="122" t="s">
        <v>52</v>
      </c>
      <c r="F38" s="190">
        <v>126500</v>
      </c>
      <c r="G38" s="113" t="s">
        <v>29</v>
      </c>
    </row>
    <row r="39" spans="1:10" s="3" customFormat="1" ht="21" customHeight="1">
      <c r="A39" s="157" t="s">
        <v>53</v>
      </c>
      <c r="B39" s="158"/>
      <c r="C39" s="28"/>
      <c r="D39" s="28"/>
      <c r="E39" s="28"/>
      <c r="F39" s="354">
        <f>SUM(F40:F84)</f>
        <v>496070000</v>
      </c>
      <c r="G39" s="28"/>
    </row>
    <row r="40" spans="1:10" ht="105">
      <c r="A40" s="12">
        <v>13</v>
      </c>
      <c r="B40" s="41" t="s">
        <v>55</v>
      </c>
      <c r="C40" s="12">
        <v>1.2</v>
      </c>
      <c r="D40" s="12">
        <v>1</v>
      </c>
      <c r="E40" s="42" t="s">
        <v>57</v>
      </c>
      <c r="F40" s="362">
        <v>20000000</v>
      </c>
      <c r="G40" s="41" t="s">
        <v>54</v>
      </c>
    </row>
    <row r="41" spans="1:10" ht="63">
      <c r="A41" s="12">
        <v>14</v>
      </c>
      <c r="B41" s="41" t="s">
        <v>56</v>
      </c>
      <c r="C41" s="12">
        <v>1.2</v>
      </c>
      <c r="D41" s="12">
        <v>1</v>
      </c>
      <c r="E41" s="42" t="s">
        <v>58</v>
      </c>
      <c r="F41" s="362">
        <v>5000000</v>
      </c>
      <c r="G41" s="41" t="s">
        <v>54</v>
      </c>
    </row>
    <row r="42" spans="1:10" ht="84">
      <c r="A42" s="12">
        <v>15</v>
      </c>
      <c r="B42" s="41" t="s">
        <v>59</v>
      </c>
      <c r="C42" s="12">
        <v>1.2</v>
      </c>
      <c r="D42" s="12">
        <v>1</v>
      </c>
      <c r="E42" s="42" t="s">
        <v>60</v>
      </c>
      <c r="F42" s="362">
        <v>20000000</v>
      </c>
      <c r="G42" s="41" t="s">
        <v>54</v>
      </c>
    </row>
    <row r="43" spans="1:10" ht="65.25" customHeight="1">
      <c r="A43" s="12">
        <v>16</v>
      </c>
      <c r="B43" s="41" t="s">
        <v>486</v>
      </c>
      <c r="C43" s="12">
        <v>1.2</v>
      </c>
      <c r="D43" s="12">
        <v>1</v>
      </c>
      <c r="E43" s="42" t="s">
        <v>61</v>
      </c>
      <c r="F43" s="362">
        <v>5000000</v>
      </c>
      <c r="G43" s="41" t="s">
        <v>54</v>
      </c>
    </row>
    <row r="44" spans="1:10" ht="66" customHeight="1">
      <c r="A44" s="12">
        <v>17</v>
      </c>
      <c r="B44" s="41" t="s">
        <v>62</v>
      </c>
      <c r="C44" s="12">
        <v>1.2</v>
      </c>
      <c r="D44" s="12">
        <v>1</v>
      </c>
      <c r="E44" s="42" t="s">
        <v>63</v>
      </c>
      <c r="F44" s="362">
        <v>5000000</v>
      </c>
      <c r="G44" s="41" t="s">
        <v>54</v>
      </c>
    </row>
    <row r="45" spans="1:10" ht="64.5" customHeight="1">
      <c r="A45" s="12">
        <v>18</v>
      </c>
      <c r="B45" s="41" t="s">
        <v>64</v>
      </c>
      <c r="C45" s="12">
        <v>1.2</v>
      </c>
      <c r="D45" s="12">
        <v>1</v>
      </c>
      <c r="E45" s="42" t="s">
        <v>65</v>
      </c>
      <c r="F45" s="362">
        <v>5000000</v>
      </c>
      <c r="G45" s="41" t="s">
        <v>54</v>
      </c>
    </row>
    <row r="46" spans="1:10" ht="84">
      <c r="A46" s="12">
        <v>19</v>
      </c>
      <c r="B46" s="41" t="s">
        <v>67</v>
      </c>
      <c r="C46" s="12">
        <v>1.2</v>
      </c>
      <c r="D46" s="12">
        <v>1</v>
      </c>
      <c r="E46" s="42" t="s">
        <v>66</v>
      </c>
      <c r="F46" s="362">
        <v>25000000</v>
      </c>
      <c r="G46" s="41" t="s">
        <v>54</v>
      </c>
    </row>
    <row r="47" spans="1:10" ht="210">
      <c r="A47" s="36">
        <v>20</v>
      </c>
      <c r="B47" s="37" t="s">
        <v>410</v>
      </c>
      <c r="C47" s="36">
        <v>1.2</v>
      </c>
      <c r="D47" s="36">
        <v>1</v>
      </c>
      <c r="E47" s="38" t="s">
        <v>411</v>
      </c>
      <c r="F47" s="361">
        <v>10500000</v>
      </c>
      <c r="G47" s="37" t="s">
        <v>412</v>
      </c>
    </row>
    <row r="48" spans="1:10" ht="189">
      <c r="A48" s="61">
        <v>21</v>
      </c>
      <c r="B48" s="62" t="s">
        <v>413</v>
      </c>
      <c r="C48" s="61">
        <v>1.2</v>
      </c>
      <c r="D48" s="61">
        <v>1</v>
      </c>
      <c r="E48" s="63" t="s">
        <v>414</v>
      </c>
      <c r="F48" s="363">
        <v>14500000</v>
      </c>
      <c r="G48" s="198" t="s">
        <v>483</v>
      </c>
    </row>
    <row r="49" spans="1:7" ht="126">
      <c r="A49" s="12">
        <v>22</v>
      </c>
      <c r="B49" s="41" t="s">
        <v>416</v>
      </c>
      <c r="C49" s="12">
        <v>1.2</v>
      </c>
      <c r="D49" s="12">
        <v>1</v>
      </c>
      <c r="E49" s="42" t="s">
        <v>415</v>
      </c>
      <c r="F49" s="362">
        <v>6500000</v>
      </c>
      <c r="G49" s="100" t="s">
        <v>483</v>
      </c>
    </row>
    <row r="50" spans="1:7" ht="126">
      <c r="A50" s="12">
        <v>23</v>
      </c>
      <c r="B50" s="41" t="s">
        <v>417</v>
      </c>
      <c r="C50" s="12">
        <v>1.2</v>
      </c>
      <c r="D50" s="12">
        <v>1</v>
      </c>
      <c r="E50" s="42" t="s">
        <v>418</v>
      </c>
      <c r="F50" s="362">
        <v>20000000</v>
      </c>
      <c r="G50" s="100" t="s">
        <v>483</v>
      </c>
    </row>
    <row r="51" spans="1:7" ht="148.5" customHeight="1">
      <c r="A51" s="12">
        <v>24</v>
      </c>
      <c r="B51" s="41" t="s">
        <v>419</v>
      </c>
      <c r="C51" s="12">
        <v>1.2</v>
      </c>
      <c r="D51" s="12">
        <v>1</v>
      </c>
      <c r="E51" s="42" t="s">
        <v>420</v>
      </c>
      <c r="F51" s="362">
        <v>10000000</v>
      </c>
      <c r="G51" s="100" t="s">
        <v>483</v>
      </c>
    </row>
    <row r="52" spans="1:7" ht="231">
      <c r="A52" s="36">
        <v>25</v>
      </c>
      <c r="B52" s="37" t="s">
        <v>421</v>
      </c>
      <c r="C52" s="36">
        <v>1.2</v>
      </c>
      <c r="D52" s="36">
        <v>1</v>
      </c>
      <c r="E52" s="38" t="s">
        <v>422</v>
      </c>
      <c r="F52" s="361">
        <v>4000000</v>
      </c>
      <c r="G52" s="112" t="s">
        <v>483</v>
      </c>
    </row>
    <row r="53" spans="1:7" ht="189">
      <c r="A53" s="61">
        <v>26</v>
      </c>
      <c r="B53" s="62" t="s">
        <v>423</v>
      </c>
      <c r="C53" s="61">
        <v>1.2</v>
      </c>
      <c r="D53" s="61">
        <v>1</v>
      </c>
      <c r="E53" s="63" t="s">
        <v>424</v>
      </c>
      <c r="F53" s="363">
        <v>7500000</v>
      </c>
      <c r="G53" s="198" t="s">
        <v>483</v>
      </c>
    </row>
    <row r="54" spans="1:7" ht="126">
      <c r="A54" s="12">
        <v>27</v>
      </c>
      <c r="B54" s="41" t="s">
        <v>425</v>
      </c>
      <c r="C54" s="12">
        <v>1.2</v>
      </c>
      <c r="D54" s="12">
        <v>1</v>
      </c>
      <c r="E54" s="42" t="s">
        <v>426</v>
      </c>
      <c r="F54" s="362">
        <v>7000000</v>
      </c>
      <c r="G54" s="100" t="s">
        <v>483</v>
      </c>
    </row>
    <row r="55" spans="1:7" ht="105">
      <c r="A55" s="12">
        <v>28</v>
      </c>
      <c r="B55" s="41" t="s">
        <v>427</v>
      </c>
      <c r="C55" s="12">
        <v>1.2</v>
      </c>
      <c r="D55" s="12">
        <v>1</v>
      </c>
      <c r="E55" s="42" t="s">
        <v>428</v>
      </c>
      <c r="F55" s="362">
        <v>2000000</v>
      </c>
      <c r="G55" s="41" t="s">
        <v>412</v>
      </c>
    </row>
    <row r="56" spans="1:7" ht="60.75" customHeight="1">
      <c r="A56" s="12">
        <v>29</v>
      </c>
      <c r="B56" s="41" t="s">
        <v>429</v>
      </c>
      <c r="C56" s="12">
        <v>1.2</v>
      </c>
      <c r="D56" s="12">
        <v>1</v>
      </c>
      <c r="E56" s="42" t="s">
        <v>430</v>
      </c>
      <c r="F56" s="362">
        <v>9800000</v>
      </c>
      <c r="G56" s="100" t="s">
        <v>484</v>
      </c>
    </row>
    <row r="57" spans="1:7" ht="63.75" customHeight="1">
      <c r="A57" s="12">
        <v>30</v>
      </c>
      <c r="B57" s="99" t="s">
        <v>431</v>
      </c>
      <c r="C57" s="12">
        <v>1.2</v>
      </c>
      <c r="D57" s="12">
        <v>1</v>
      </c>
      <c r="E57" s="100" t="s">
        <v>435</v>
      </c>
      <c r="F57" s="364">
        <v>9800000</v>
      </c>
      <c r="G57" s="100" t="s">
        <v>484</v>
      </c>
    </row>
    <row r="58" spans="1:7" ht="63.75" customHeight="1">
      <c r="A58" s="12">
        <v>31</v>
      </c>
      <c r="B58" s="99" t="s">
        <v>432</v>
      </c>
      <c r="C58" s="12">
        <v>1.2</v>
      </c>
      <c r="D58" s="12">
        <v>1</v>
      </c>
      <c r="E58" s="100" t="s">
        <v>436</v>
      </c>
      <c r="F58" s="364">
        <v>9500000</v>
      </c>
      <c r="G58" s="100" t="s">
        <v>484</v>
      </c>
    </row>
    <row r="59" spans="1:7" ht="42">
      <c r="A59" s="12">
        <v>32</v>
      </c>
      <c r="B59" s="99" t="s">
        <v>433</v>
      </c>
      <c r="C59" s="12">
        <v>1.2</v>
      </c>
      <c r="D59" s="12">
        <v>1</v>
      </c>
      <c r="E59" s="100" t="s">
        <v>437</v>
      </c>
      <c r="F59" s="364">
        <v>7000000</v>
      </c>
      <c r="G59" s="100" t="s">
        <v>484</v>
      </c>
    </row>
    <row r="60" spans="1:7" ht="42.75" customHeight="1">
      <c r="A60" s="12">
        <v>33</v>
      </c>
      <c r="B60" s="99" t="s">
        <v>434</v>
      </c>
      <c r="C60" s="12">
        <v>1.2</v>
      </c>
      <c r="D60" s="12">
        <v>1</v>
      </c>
      <c r="E60" s="100" t="s">
        <v>438</v>
      </c>
      <c r="F60" s="364">
        <v>6000000</v>
      </c>
      <c r="G60" s="100" t="s">
        <v>484</v>
      </c>
    </row>
    <row r="61" spans="1:7" ht="168">
      <c r="A61" s="36">
        <v>34</v>
      </c>
      <c r="B61" s="110" t="s">
        <v>439</v>
      </c>
      <c r="C61" s="36">
        <v>1.2</v>
      </c>
      <c r="D61" s="36">
        <v>1</v>
      </c>
      <c r="E61" s="200" t="s">
        <v>460</v>
      </c>
      <c r="F61" s="365">
        <v>11000000</v>
      </c>
      <c r="G61" s="112" t="s">
        <v>483</v>
      </c>
    </row>
    <row r="62" spans="1:7" ht="189">
      <c r="A62" s="61">
        <v>35</v>
      </c>
      <c r="B62" s="101" t="s">
        <v>440</v>
      </c>
      <c r="C62" s="61">
        <v>1.2</v>
      </c>
      <c r="D62" s="61">
        <v>1</v>
      </c>
      <c r="E62" s="199" t="s">
        <v>461</v>
      </c>
      <c r="F62" s="366">
        <v>35000000</v>
      </c>
      <c r="G62" s="198" t="s">
        <v>483</v>
      </c>
    </row>
    <row r="63" spans="1:7" ht="168">
      <c r="A63" s="12">
        <v>36</v>
      </c>
      <c r="B63" s="99" t="s">
        <v>441</v>
      </c>
      <c r="C63" s="12">
        <v>1.2</v>
      </c>
      <c r="D63" s="12">
        <v>1</v>
      </c>
      <c r="E63" s="102" t="s">
        <v>462</v>
      </c>
      <c r="F63" s="364">
        <v>15000000</v>
      </c>
      <c r="G63" s="100" t="s">
        <v>483</v>
      </c>
    </row>
    <row r="64" spans="1:7" ht="126">
      <c r="A64" s="12">
        <v>37</v>
      </c>
      <c r="B64" s="101" t="s">
        <v>442</v>
      </c>
      <c r="C64" s="12">
        <v>1.2</v>
      </c>
      <c r="D64" s="12">
        <v>1</v>
      </c>
      <c r="E64" s="103" t="s">
        <v>463</v>
      </c>
      <c r="F64" s="366">
        <v>15000000</v>
      </c>
      <c r="G64" s="105" t="s">
        <v>485</v>
      </c>
    </row>
    <row r="65" spans="1:7" ht="126">
      <c r="A65" s="12">
        <v>38</v>
      </c>
      <c r="B65" s="99" t="s">
        <v>443</v>
      </c>
      <c r="C65" s="12">
        <v>1.2</v>
      </c>
      <c r="D65" s="12">
        <v>1</v>
      </c>
      <c r="E65" s="103" t="s">
        <v>464</v>
      </c>
      <c r="F65" s="364">
        <v>15000000</v>
      </c>
      <c r="G65" s="105" t="s">
        <v>485</v>
      </c>
    </row>
    <row r="66" spans="1:7" ht="168">
      <c r="A66" s="36">
        <v>39</v>
      </c>
      <c r="B66" s="110" t="s">
        <v>444</v>
      </c>
      <c r="C66" s="36">
        <v>1.2</v>
      </c>
      <c r="D66" s="36">
        <v>1</v>
      </c>
      <c r="E66" s="112" t="s">
        <v>465</v>
      </c>
      <c r="F66" s="365">
        <v>18500000</v>
      </c>
      <c r="G66" s="201" t="s">
        <v>485</v>
      </c>
    </row>
    <row r="67" spans="1:7" ht="126">
      <c r="A67" s="61">
        <v>40</v>
      </c>
      <c r="B67" s="101" t="s">
        <v>445</v>
      </c>
      <c r="C67" s="61">
        <v>1.2</v>
      </c>
      <c r="D67" s="61">
        <v>1</v>
      </c>
      <c r="E67" s="198" t="s">
        <v>466</v>
      </c>
      <c r="F67" s="366">
        <v>8000000</v>
      </c>
      <c r="G67" s="105" t="s">
        <v>485</v>
      </c>
    </row>
    <row r="68" spans="1:7" ht="126">
      <c r="A68" s="12">
        <v>41</v>
      </c>
      <c r="B68" s="99" t="s">
        <v>446</v>
      </c>
      <c r="C68" s="12">
        <v>1.2</v>
      </c>
      <c r="D68" s="12">
        <v>1</v>
      </c>
      <c r="E68" s="100" t="s">
        <v>467</v>
      </c>
      <c r="F68" s="364">
        <v>9800000</v>
      </c>
      <c r="G68" s="105" t="s">
        <v>485</v>
      </c>
    </row>
    <row r="69" spans="1:7" ht="168">
      <c r="A69" s="12">
        <v>42</v>
      </c>
      <c r="B69" s="99" t="s">
        <v>447</v>
      </c>
      <c r="C69" s="12">
        <v>1.2</v>
      </c>
      <c r="D69" s="12">
        <v>1</v>
      </c>
      <c r="E69" s="100" t="s">
        <v>468</v>
      </c>
      <c r="F69" s="364">
        <v>8000000</v>
      </c>
      <c r="G69" s="105" t="s">
        <v>485</v>
      </c>
    </row>
    <row r="70" spans="1:7" ht="126">
      <c r="A70" s="12">
        <v>43</v>
      </c>
      <c r="B70" s="99" t="s">
        <v>448</v>
      </c>
      <c r="C70" s="12">
        <v>1.2</v>
      </c>
      <c r="D70" s="12">
        <v>1</v>
      </c>
      <c r="E70" s="104" t="s">
        <v>469</v>
      </c>
      <c r="F70" s="364">
        <v>9900000</v>
      </c>
      <c r="G70" s="105" t="s">
        <v>485</v>
      </c>
    </row>
    <row r="71" spans="1:7" ht="84">
      <c r="A71" s="12">
        <v>44</v>
      </c>
      <c r="B71" s="99" t="s">
        <v>449</v>
      </c>
      <c r="C71" s="12">
        <v>1.2</v>
      </c>
      <c r="D71" s="12">
        <v>1</v>
      </c>
      <c r="E71" s="104" t="s">
        <v>470</v>
      </c>
      <c r="F71" s="364">
        <v>15000000</v>
      </c>
      <c r="G71" s="100" t="s">
        <v>484</v>
      </c>
    </row>
    <row r="72" spans="1:7" ht="84">
      <c r="A72" s="12">
        <v>45</v>
      </c>
      <c r="B72" s="99" t="s">
        <v>450</v>
      </c>
      <c r="C72" s="12">
        <v>1.2</v>
      </c>
      <c r="D72" s="12">
        <v>1</v>
      </c>
      <c r="E72" s="104" t="s">
        <v>471</v>
      </c>
      <c r="F72" s="364">
        <v>18000000</v>
      </c>
      <c r="G72" s="100" t="s">
        <v>484</v>
      </c>
    </row>
    <row r="73" spans="1:7" ht="84">
      <c r="A73" s="36">
        <v>46</v>
      </c>
      <c r="B73" s="110" t="s">
        <v>451</v>
      </c>
      <c r="C73" s="36">
        <v>1.2</v>
      </c>
      <c r="D73" s="36">
        <v>1</v>
      </c>
      <c r="E73" s="111" t="s">
        <v>472</v>
      </c>
      <c r="F73" s="365">
        <v>7670000</v>
      </c>
      <c r="G73" s="112" t="s">
        <v>484</v>
      </c>
    </row>
    <row r="74" spans="1:7" ht="84">
      <c r="A74" s="61">
        <v>47</v>
      </c>
      <c r="B74" s="101" t="s">
        <v>452</v>
      </c>
      <c r="C74" s="61">
        <v>1.2</v>
      </c>
      <c r="D74" s="61">
        <v>1</v>
      </c>
      <c r="E74" s="202" t="s">
        <v>473</v>
      </c>
      <c r="F74" s="366">
        <v>15000000</v>
      </c>
      <c r="G74" s="198" t="s">
        <v>484</v>
      </c>
    </row>
    <row r="75" spans="1:7" ht="84">
      <c r="A75" s="12">
        <v>48</v>
      </c>
      <c r="B75" s="99" t="s">
        <v>453</v>
      </c>
      <c r="C75" s="12">
        <v>1.2</v>
      </c>
      <c r="D75" s="12">
        <v>1</v>
      </c>
      <c r="E75" s="104" t="s">
        <v>474</v>
      </c>
      <c r="F75" s="364">
        <v>4000000</v>
      </c>
      <c r="G75" s="100" t="s">
        <v>484</v>
      </c>
    </row>
    <row r="76" spans="1:7" ht="84">
      <c r="A76" s="12">
        <v>49</v>
      </c>
      <c r="B76" s="99" t="s">
        <v>454</v>
      </c>
      <c r="C76" s="12">
        <v>1.2</v>
      </c>
      <c r="D76" s="12">
        <v>1</v>
      </c>
      <c r="E76" s="104" t="s">
        <v>475</v>
      </c>
      <c r="F76" s="364">
        <v>23000000</v>
      </c>
      <c r="G76" s="100" t="s">
        <v>484</v>
      </c>
    </row>
    <row r="77" spans="1:7" ht="84">
      <c r="A77" s="12">
        <v>50</v>
      </c>
      <c r="B77" s="99" t="s">
        <v>455</v>
      </c>
      <c r="C77" s="12">
        <v>1.2</v>
      </c>
      <c r="D77" s="12">
        <v>1</v>
      </c>
      <c r="E77" s="104" t="s">
        <v>472</v>
      </c>
      <c r="F77" s="364">
        <v>2300000</v>
      </c>
      <c r="G77" s="100" t="s">
        <v>484</v>
      </c>
    </row>
    <row r="78" spans="1:7" ht="84">
      <c r="A78" s="12">
        <v>51</v>
      </c>
      <c r="B78" s="99" t="s">
        <v>456</v>
      </c>
      <c r="C78" s="12">
        <v>1.2</v>
      </c>
      <c r="D78" s="12">
        <v>1</v>
      </c>
      <c r="E78" s="104" t="s">
        <v>472</v>
      </c>
      <c r="F78" s="364">
        <v>5000000</v>
      </c>
      <c r="G78" s="100" t="s">
        <v>484</v>
      </c>
    </row>
    <row r="79" spans="1:7" ht="84">
      <c r="A79" s="12">
        <v>52</v>
      </c>
      <c r="B79" s="99" t="s">
        <v>457</v>
      </c>
      <c r="C79" s="12">
        <v>1.2</v>
      </c>
      <c r="D79" s="12">
        <v>1</v>
      </c>
      <c r="E79" s="104" t="s">
        <v>476</v>
      </c>
      <c r="F79" s="364">
        <v>3000000</v>
      </c>
      <c r="G79" s="100" t="s">
        <v>484</v>
      </c>
    </row>
    <row r="80" spans="1:7" ht="84">
      <c r="A80" s="12">
        <v>53</v>
      </c>
      <c r="B80" s="99" t="s">
        <v>458</v>
      </c>
      <c r="C80" s="12">
        <v>1.2</v>
      </c>
      <c r="D80" s="12">
        <v>1</v>
      </c>
      <c r="E80" s="104" t="s">
        <v>470</v>
      </c>
      <c r="F80" s="364">
        <v>15000000</v>
      </c>
      <c r="G80" s="100" t="s">
        <v>484</v>
      </c>
    </row>
    <row r="81" spans="1:10" ht="84">
      <c r="A81" s="12">
        <v>54</v>
      </c>
      <c r="B81" s="99" t="s">
        <v>459</v>
      </c>
      <c r="C81" s="12">
        <v>1.2</v>
      </c>
      <c r="D81" s="12">
        <v>1</v>
      </c>
      <c r="E81" s="104" t="s">
        <v>477</v>
      </c>
      <c r="F81" s="364">
        <v>25000000</v>
      </c>
      <c r="G81" s="100" t="s">
        <v>484</v>
      </c>
    </row>
    <row r="82" spans="1:10" ht="105">
      <c r="A82" s="12">
        <v>55</v>
      </c>
      <c r="B82" s="99" t="s">
        <v>478</v>
      </c>
      <c r="C82" s="12">
        <v>1.2</v>
      </c>
      <c r="D82" s="12">
        <v>1</v>
      </c>
      <c r="E82" s="104" t="s">
        <v>481</v>
      </c>
      <c r="F82" s="364">
        <v>4000000</v>
      </c>
      <c r="G82" s="100" t="s">
        <v>483</v>
      </c>
    </row>
    <row r="83" spans="1:10" ht="63">
      <c r="A83" s="36">
        <v>56</v>
      </c>
      <c r="B83" s="110" t="s">
        <v>479</v>
      </c>
      <c r="C83" s="36">
        <v>1.2</v>
      </c>
      <c r="D83" s="36">
        <v>1</v>
      </c>
      <c r="E83" s="111" t="s">
        <v>482</v>
      </c>
      <c r="F83" s="365">
        <v>1400000</v>
      </c>
      <c r="G83" s="112" t="s">
        <v>484</v>
      </c>
    </row>
    <row r="84" spans="1:10" ht="63">
      <c r="A84" s="64">
        <v>57</v>
      </c>
      <c r="B84" s="203" t="s">
        <v>480</v>
      </c>
      <c r="C84" s="122">
        <v>1.2</v>
      </c>
      <c r="D84" s="122">
        <v>1</v>
      </c>
      <c r="E84" s="204" t="s">
        <v>482</v>
      </c>
      <c r="F84" s="367">
        <v>3400000</v>
      </c>
      <c r="G84" s="205" t="s">
        <v>484</v>
      </c>
    </row>
    <row r="85" spans="1:10" s="3" customFormat="1" ht="21" customHeight="1">
      <c r="A85" s="157" t="s">
        <v>87</v>
      </c>
      <c r="B85" s="158"/>
      <c r="C85" s="28"/>
      <c r="D85" s="28"/>
      <c r="E85" s="28"/>
      <c r="F85" s="354">
        <f>SUM(F86:F105)</f>
        <v>105327230</v>
      </c>
      <c r="G85" s="28"/>
    </row>
    <row r="86" spans="1:10" ht="105">
      <c r="A86" s="12">
        <v>58</v>
      </c>
      <c r="B86" s="41" t="s">
        <v>89</v>
      </c>
      <c r="C86" s="12">
        <v>1.2</v>
      </c>
      <c r="D86" s="12">
        <v>1</v>
      </c>
      <c r="E86" s="42"/>
      <c r="F86" s="362">
        <v>11895000</v>
      </c>
      <c r="G86" s="41" t="s">
        <v>91</v>
      </c>
    </row>
    <row r="87" spans="1:10" ht="105">
      <c r="A87" s="12">
        <v>59</v>
      </c>
      <c r="B87" s="41" t="s">
        <v>88</v>
      </c>
      <c r="C87" s="12">
        <v>1.2</v>
      </c>
      <c r="D87" s="12">
        <v>1</v>
      </c>
      <c r="E87" s="42"/>
      <c r="F87" s="362">
        <v>4700000</v>
      </c>
      <c r="G87" s="41" t="s">
        <v>91</v>
      </c>
    </row>
    <row r="88" spans="1:10" ht="210">
      <c r="A88" s="36">
        <v>60</v>
      </c>
      <c r="B88" s="37" t="s">
        <v>90</v>
      </c>
      <c r="C88" s="36">
        <v>1.2</v>
      </c>
      <c r="D88" s="36">
        <v>1</v>
      </c>
      <c r="E88" s="38"/>
      <c r="F88" s="361">
        <v>234000</v>
      </c>
      <c r="G88" s="37" t="s">
        <v>91</v>
      </c>
    </row>
    <row r="89" spans="1:10" ht="378">
      <c r="A89" s="61">
        <v>61</v>
      </c>
      <c r="B89" s="62" t="s">
        <v>92</v>
      </c>
      <c r="C89" s="61">
        <v>1.2</v>
      </c>
      <c r="D89" s="61">
        <v>1</v>
      </c>
      <c r="E89" s="63" t="s">
        <v>94</v>
      </c>
      <c r="F89" s="363">
        <v>39383400</v>
      </c>
      <c r="G89" s="62" t="s">
        <v>91</v>
      </c>
    </row>
    <row r="90" spans="1:10" ht="358.5" customHeight="1">
      <c r="A90" s="36">
        <v>62</v>
      </c>
      <c r="B90" s="37" t="s">
        <v>93</v>
      </c>
      <c r="C90" s="36">
        <v>1.2</v>
      </c>
      <c r="D90" s="36">
        <v>1</v>
      </c>
      <c r="E90" s="38" t="s">
        <v>95</v>
      </c>
      <c r="F90" s="361">
        <v>154300</v>
      </c>
      <c r="G90" s="37" t="s">
        <v>91</v>
      </c>
    </row>
    <row r="91" spans="1:10" ht="252">
      <c r="A91" s="122">
        <v>63</v>
      </c>
      <c r="B91" s="113" t="s">
        <v>96</v>
      </c>
      <c r="C91" s="122">
        <v>1.2</v>
      </c>
      <c r="D91" s="122">
        <v>1</v>
      </c>
      <c r="E91" s="115" t="s">
        <v>97</v>
      </c>
      <c r="F91" s="190">
        <v>569680</v>
      </c>
      <c r="G91" s="113" t="s">
        <v>91</v>
      </c>
    </row>
    <row r="92" spans="1:10" s="3" customFormat="1" ht="21" customHeight="1">
      <c r="A92" s="157" t="s">
        <v>212</v>
      </c>
      <c r="B92" s="158"/>
      <c r="C92" s="28"/>
      <c r="D92" s="28"/>
      <c r="E92" s="28"/>
      <c r="F92" s="354">
        <f>SUM(F93:F105)</f>
        <v>24195425</v>
      </c>
      <c r="G92" s="28"/>
    </row>
    <row r="93" spans="1:10" ht="168">
      <c r="A93" s="12">
        <v>64</v>
      </c>
      <c r="B93" s="41" t="s">
        <v>281</v>
      </c>
      <c r="C93" s="12">
        <v>1.2</v>
      </c>
      <c r="D93" s="12">
        <v>1</v>
      </c>
      <c r="E93" s="42" t="s">
        <v>282</v>
      </c>
      <c r="F93" s="362">
        <v>960000</v>
      </c>
      <c r="G93" s="41" t="s">
        <v>213</v>
      </c>
      <c r="J93" s="9"/>
    </row>
    <row r="94" spans="1:10" ht="147">
      <c r="A94" s="12">
        <v>65</v>
      </c>
      <c r="B94" s="41" t="s">
        <v>283</v>
      </c>
      <c r="C94" s="12">
        <v>1.2</v>
      </c>
      <c r="D94" s="12">
        <v>1</v>
      </c>
      <c r="E94" s="42" t="s">
        <v>284</v>
      </c>
      <c r="F94" s="362">
        <v>3000000</v>
      </c>
      <c r="G94" s="41" t="s">
        <v>213</v>
      </c>
      <c r="J94" s="9"/>
    </row>
    <row r="95" spans="1:10" ht="84">
      <c r="A95" s="36">
        <v>66</v>
      </c>
      <c r="B95" s="37" t="s">
        <v>285</v>
      </c>
      <c r="C95" s="36">
        <v>1.2</v>
      </c>
      <c r="D95" s="36">
        <v>1</v>
      </c>
      <c r="E95" s="38" t="s">
        <v>286</v>
      </c>
      <c r="F95" s="361">
        <v>1300000</v>
      </c>
      <c r="G95" s="37" t="s">
        <v>213</v>
      </c>
      <c r="J95" s="9"/>
    </row>
    <row r="96" spans="1:10" ht="231">
      <c r="A96" s="61">
        <v>67</v>
      </c>
      <c r="B96" s="62" t="s">
        <v>287</v>
      </c>
      <c r="C96" s="61">
        <v>1.2</v>
      </c>
      <c r="D96" s="61">
        <v>1</v>
      </c>
      <c r="E96" s="63" t="s">
        <v>288</v>
      </c>
      <c r="F96" s="363">
        <v>1245200</v>
      </c>
      <c r="G96" s="62" t="s">
        <v>213</v>
      </c>
      <c r="J96" s="9"/>
    </row>
    <row r="97" spans="1:10" ht="316.5" customHeight="1">
      <c r="A97" s="12">
        <v>68</v>
      </c>
      <c r="B97" s="41" t="s">
        <v>289</v>
      </c>
      <c r="C97" s="12">
        <v>1.2</v>
      </c>
      <c r="D97" s="12">
        <v>1</v>
      </c>
      <c r="E97" s="42" t="s">
        <v>290</v>
      </c>
      <c r="F97" s="362">
        <v>935000</v>
      </c>
      <c r="G97" s="41" t="s">
        <v>213</v>
      </c>
      <c r="J97" s="9"/>
    </row>
    <row r="98" spans="1:10" ht="210">
      <c r="A98" s="12">
        <v>69</v>
      </c>
      <c r="B98" s="41" t="s">
        <v>293</v>
      </c>
      <c r="C98" s="12">
        <v>1.2</v>
      </c>
      <c r="D98" s="12">
        <v>1</v>
      </c>
      <c r="E98" s="42" t="s">
        <v>294</v>
      </c>
      <c r="F98" s="362">
        <v>6555000</v>
      </c>
      <c r="G98" s="41" t="s">
        <v>213</v>
      </c>
      <c r="J98" s="9"/>
    </row>
    <row r="99" spans="1:10" ht="125.25" customHeight="1">
      <c r="A99" s="12">
        <v>70</v>
      </c>
      <c r="B99" s="41" t="s">
        <v>295</v>
      </c>
      <c r="C99" s="12">
        <v>1.2</v>
      </c>
      <c r="D99" s="12">
        <v>1</v>
      </c>
      <c r="E99" s="42" t="s">
        <v>296</v>
      </c>
      <c r="F99" s="362">
        <v>428000</v>
      </c>
      <c r="G99" s="41" t="s">
        <v>213</v>
      </c>
      <c r="J99" s="9"/>
    </row>
    <row r="100" spans="1:10" ht="86.25" customHeight="1">
      <c r="A100" s="12">
        <v>79</v>
      </c>
      <c r="B100" s="41" t="s">
        <v>297</v>
      </c>
      <c r="C100" s="12">
        <v>1.2</v>
      </c>
      <c r="D100" s="12">
        <v>1</v>
      </c>
      <c r="E100" s="42" t="s">
        <v>298</v>
      </c>
      <c r="F100" s="362">
        <v>2940000</v>
      </c>
      <c r="G100" s="41" t="s">
        <v>213</v>
      </c>
      <c r="J100" s="9"/>
    </row>
    <row r="101" spans="1:10" ht="63">
      <c r="A101" s="12">
        <v>88</v>
      </c>
      <c r="B101" s="41" t="s">
        <v>299</v>
      </c>
      <c r="C101" s="12">
        <v>1.2</v>
      </c>
      <c r="D101" s="12">
        <v>1</v>
      </c>
      <c r="E101" s="42" t="s">
        <v>300</v>
      </c>
      <c r="F101" s="362">
        <v>4731700</v>
      </c>
      <c r="G101" s="41" t="s">
        <v>213</v>
      </c>
      <c r="J101" s="9"/>
    </row>
    <row r="102" spans="1:10" ht="226.5" customHeight="1">
      <c r="A102" s="12">
        <v>97</v>
      </c>
      <c r="B102" s="41" t="s">
        <v>301</v>
      </c>
      <c r="C102" s="12">
        <v>1.2</v>
      </c>
      <c r="D102" s="12">
        <v>1</v>
      </c>
      <c r="E102" s="42" t="s">
        <v>302</v>
      </c>
      <c r="F102" s="362">
        <v>657200</v>
      </c>
      <c r="G102" s="41" t="s">
        <v>213</v>
      </c>
      <c r="J102" s="9"/>
    </row>
    <row r="103" spans="1:10" ht="63">
      <c r="A103" s="12">
        <v>106</v>
      </c>
      <c r="B103" s="41" t="s">
        <v>303</v>
      </c>
      <c r="C103" s="12">
        <v>1.2</v>
      </c>
      <c r="D103" s="12">
        <v>1</v>
      </c>
      <c r="E103" s="42" t="s">
        <v>304</v>
      </c>
      <c r="F103" s="362">
        <v>297300</v>
      </c>
      <c r="G103" s="41" t="s">
        <v>213</v>
      </c>
      <c r="J103" s="9"/>
    </row>
    <row r="104" spans="1:10" ht="84">
      <c r="A104" s="12">
        <v>115</v>
      </c>
      <c r="B104" s="41" t="s">
        <v>305</v>
      </c>
      <c r="C104" s="12">
        <v>1.2</v>
      </c>
      <c r="D104" s="12">
        <v>1</v>
      </c>
      <c r="E104" s="42" t="s">
        <v>306</v>
      </c>
      <c r="F104" s="362">
        <v>568000</v>
      </c>
      <c r="G104" s="41" t="s">
        <v>213</v>
      </c>
      <c r="J104" s="9"/>
    </row>
    <row r="105" spans="1:10" ht="193.5" customHeight="1">
      <c r="A105" s="36">
        <v>124</v>
      </c>
      <c r="B105" s="37" t="s">
        <v>307</v>
      </c>
      <c r="C105" s="36">
        <v>1.2</v>
      </c>
      <c r="D105" s="36">
        <v>1</v>
      </c>
      <c r="E105" s="37" t="s">
        <v>308</v>
      </c>
      <c r="F105" s="361">
        <v>578025</v>
      </c>
      <c r="G105" s="37" t="s">
        <v>213</v>
      </c>
      <c r="J105" s="9"/>
    </row>
    <row r="106" spans="1:10">
      <c r="A106" s="182" t="s">
        <v>1100</v>
      </c>
      <c r="B106" s="300"/>
      <c r="C106" s="300"/>
      <c r="D106" s="183"/>
      <c r="E106" s="66"/>
      <c r="F106" s="384">
        <f>SUM(F107:F113)</f>
        <v>22321000</v>
      </c>
      <c r="G106" s="65"/>
    </row>
    <row r="107" spans="1:10" ht="273">
      <c r="A107" s="438">
        <v>124</v>
      </c>
      <c r="B107" s="89" t="s">
        <v>1085</v>
      </c>
      <c r="C107" s="438"/>
      <c r="D107" s="438"/>
      <c r="E107" s="89" t="s">
        <v>1086</v>
      </c>
      <c r="F107" s="439">
        <v>760000</v>
      </c>
      <c r="G107" s="41" t="s">
        <v>1087</v>
      </c>
    </row>
    <row r="108" spans="1:10" ht="168">
      <c r="A108" s="438">
        <v>125</v>
      </c>
      <c r="B108" s="89" t="s">
        <v>1088</v>
      </c>
      <c r="C108" s="438"/>
      <c r="D108" s="438"/>
      <c r="E108" s="89" t="s">
        <v>1089</v>
      </c>
      <c r="F108" s="439">
        <v>1361000</v>
      </c>
      <c r="G108" s="41" t="s">
        <v>1087</v>
      </c>
    </row>
    <row r="109" spans="1:10" ht="210">
      <c r="A109" s="438">
        <v>126</v>
      </c>
      <c r="B109" s="89" t="s">
        <v>1090</v>
      </c>
      <c r="C109" s="438"/>
      <c r="D109" s="438"/>
      <c r="E109" s="89" t="s">
        <v>1091</v>
      </c>
      <c r="F109" s="439">
        <v>2200000</v>
      </c>
      <c r="G109" s="41" t="s">
        <v>1087</v>
      </c>
    </row>
    <row r="110" spans="1:10" ht="126">
      <c r="A110" s="438">
        <v>127</v>
      </c>
      <c r="B110" s="89" t="s">
        <v>1092</v>
      </c>
      <c r="C110" s="438"/>
      <c r="D110" s="438"/>
      <c r="E110" s="89" t="s">
        <v>1093</v>
      </c>
      <c r="F110" s="439">
        <v>5000000</v>
      </c>
      <c r="G110" s="41" t="s">
        <v>1087</v>
      </c>
    </row>
    <row r="111" spans="1:10" ht="126">
      <c r="A111" s="438">
        <v>128</v>
      </c>
      <c r="B111" s="89" t="s">
        <v>1094</v>
      </c>
      <c r="C111" s="438"/>
      <c r="D111" s="438"/>
      <c r="E111" s="89" t="s">
        <v>1095</v>
      </c>
      <c r="F111" s="439">
        <v>5000000</v>
      </c>
      <c r="G111" s="41" t="s">
        <v>1087</v>
      </c>
    </row>
    <row r="112" spans="1:10" ht="168">
      <c r="A112" s="438">
        <v>129</v>
      </c>
      <c r="B112" s="89" t="s">
        <v>1096</v>
      </c>
      <c r="C112" s="438"/>
      <c r="D112" s="438"/>
      <c r="E112" s="89" t="s">
        <v>1097</v>
      </c>
      <c r="F112" s="439">
        <v>5000000</v>
      </c>
      <c r="G112" s="41" t="s">
        <v>1087</v>
      </c>
    </row>
    <row r="113" spans="1:10" ht="147">
      <c r="A113" s="441">
        <v>130</v>
      </c>
      <c r="B113" s="38" t="s">
        <v>1098</v>
      </c>
      <c r="C113" s="224"/>
      <c r="D113" s="223"/>
      <c r="E113" s="38" t="s">
        <v>1099</v>
      </c>
      <c r="F113" s="440">
        <v>3000000</v>
      </c>
      <c r="G113" s="40" t="s">
        <v>1087</v>
      </c>
    </row>
    <row r="114" spans="1:10" s="3" customFormat="1" ht="21" customHeight="1">
      <c r="A114" s="177" t="s">
        <v>498</v>
      </c>
      <c r="B114" s="180"/>
      <c r="C114" s="180"/>
      <c r="D114" s="178"/>
      <c r="E114" s="28"/>
      <c r="F114" s="354">
        <f>SUM(F115:F124)</f>
        <v>303165</v>
      </c>
      <c r="G114" s="49"/>
    </row>
    <row r="115" spans="1:10" ht="126">
      <c r="A115" s="61">
        <v>131</v>
      </c>
      <c r="B115" s="62" t="s">
        <v>487</v>
      </c>
      <c r="C115" s="61">
        <v>1.2</v>
      </c>
      <c r="D115" s="61">
        <v>1</v>
      </c>
      <c r="E115" s="63" t="s">
        <v>500</v>
      </c>
      <c r="F115" s="363">
        <v>29865</v>
      </c>
      <c r="G115" s="62" t="s">
        <v>499</v>
      </c>
      <c r="J115" s="9"/>
    </row>
    <row r="116" spans="1:10" ht="147">
      <c r="A116" s="12">
        <v>132</v>
      </c>
      <c r="B116" s="41" t="s">
        <v>488</v>
      </c>
      <c r="C116" s="12">
        <v>1.2</v>
      </c>
      <c r="D116" s="12">
        <v>1</v>
      </c>
      <c r="E116" s="42" t="s">
        <v>501</v>
      </c>
      <c r="F116" s="362">
        <v>7500</v>
      </c>
      <c r="G116" s="62" t="s">
        <v>499</v>
      </c>
      <c r="J116" s="9"/>
    </row>
    <row r="117" spans="1:10" ht="105">
      <c r="A117" s="61">
        <v>133</v>
      </c>
      <c r="B117" s="41" t="s">
        <v>489</v>
      </c>
      <c r="C117" s="12">
        <v>1.2</v>
      </c>
      <c r="D117" s="12">
        <v>1</v>
      </c>
      <c r="E117" s="41" t="s">
        <v>502</v>
      </c>
      <c r="F117" s="362">
        <v>34200</v>
      </c>
      <c r="G117" s="62" t="s">
        <v>499</v>
      </c>
      <c r="J117" s="9"/>
    </row>
    <row r="118" spans="1:10" ht="147">
      <c r="A118" s="12">
        <v>134</v>
      </c>
      <c r="B118" s="41" t="s">
        <v>490</v>
      </c>
      <c r="C118" s="12">
        <v>1.2</v>
      </c>
      <c r="D118" s="12">
        <v>1</v>
      </c>
      <c r="E118" s="41" t="s">
        <v>503</v>
      </c>
      <c r="F118" s="362">
        <v>27000</v>
      </c>
      <c r="G118" s="62" t="s">
        <v>499</v>
      </c>
      <c r="J118" s="9"/>
    </row>
    <row r="119" spans="1:10" ht="126">
      <c r="A119" s="12">
        <v>135</v>
      </c>
      <c r="B119" s="41" t="s">
        <v>492</v>
      </c>
      <c r="C119" s="12">
        <v>1.2</v>
      </c>
      <c r="D119" s="12">
        <v>1</v>
      </c>
      <c r="E119" s="41" t="s">
        <v>505</v>
      </c>
      <c r="F119" s="362">
        <v>36000</v>
      </c>
      <c r="G119" s="62" t="s">
        <v>499</v>
      </c>
      <c r="J119" s="9"/>
    </row>
    <row r="120" spans="1:10" ht="127.5" customHeight="1">
      <c r="A120" s="36">
        <v>136</v>
      </c>
      <c r="B120" s="37" t="s">
        <v>493</v>
      </c>
      <c r="C120" s="36">
        <v>1.2</v>
      </c>
      <c r="D120" s="36">
        <v>1</v>
      </c>
      <c r="E120" s="37" t="s">
        <v>506</v>
      </c>
      <c r="F120" s="361">
        <v>20500</v>
      </c>
      <c r="G120" s="37" t="s">
        <v>499</v>
      </c>
      <c r="J120" s="9"/>
    </row>
    <row r="121" spans="1:10" ht="125.25" customHeight="1">
      <c r="A121" s="61">
        <v>137</v>
      </c>
      <c r="B121" s="62" t="s">
        <v>494</v>
      </c>
      <c r="C121" s="61">
        <v>1.2</v>
      </c>
      <c r="D121" s="61">
        <v>1</v>
      </c>
      <c r="E121" s="62" t="s">
        <v>507</v>
      </c>
      <c r="F121" s="363">
        <v>40000</v>
      </c>
      <c r="G121" s="62" t="s">
        <v>499</v>
      </c>
      <c r="J121" s="9"/>
    </row>
    <row r="122" spans="1:10" ht="107.25" customHeight="1">
      <c r="A122" s="61">
        <v>138</v>
      </c>
      <c r="B122" s="41" t="s">
        <v>495</v>
      </c>
      <c r="C122" s="12">
        <v>1.2</v>
      </c>
      <c r="D122" s="12">
        <v>1</v>
      </c>
      <c r="E122" s="41" t="s">
        <v>508</v>
      </c>
      <c r="F122" s="362">
        <v>54000</v>
      </c>
      <c r="G122" s="62" t="s">
        <v>499</v>
      </c>
      <c r="J122" s="9"/>
    </row>
    <row r="123" spans="1:10" ht="110.25" customHeight="1">
      <c r="A123" s="12">
        <v>139</v>
      </c>
      <c r="B123" s="41" t="s">
        <v>496</v>
      </c>
      <c r="C123" s="12">
        <v>1.2</v>
      </c>
      <c r="D123" s="12">
        <v>1</v>
      </c>
      <c r="E123" s="41" t="s">
        <v>509</v>
      </c>
      <c r="F123" s="362">
        <v>36000</v>
      </c>
      <c r="G123" s="62" t="s">
        <v>499</v>
      </c>
      <c r="J123" s="9"/>
    </row>
    <row r="124" spans="1:10" ht="147">
      <c r="A124" s="61">
        <v>140</v>
      </c>
      <c r="B124" s="41" t="s">
        <v>497</v>
      </c>
      <c r="C124" s="12">
        <v>1.2</v>
      </c>
      <c r="D124" s="12">
        <v>1</v>
      </c>
      <c r="E124" s="37" t="s">
        <v>510</v>
      </c>
      <c r="F124" s="361">
        <v>18100</v>
      </c>
      <c r="G124" s="37" t="s">
        <v>499</v>
      </c>
      <c r="J124" s="9"/>
    </row>
    <row r="125" spans="1:10" s="3" customFormat="1" ht="21" customHeight="1">
      <c r="A125" s="177" t="s">
        <v>528</v>
      </c>
      <c r="B125" s="180"/>
      <c r="C125" s="180"/>
      <c r="D125" s="178"/>
      <c r="E125" s="28"/>
      <c r="F125" s="354">
        <f>SUM(F126:F135)</f>
        <v>222599250</v>
      </c>
      <c r="G125" s="28"/>
    </row>
    <row r="126" spans="1:10" ht="63">
      <c r="A126" s="12">
        <v>141</v>
      </c>
      <c r="B126" s="41" t="s">
        <v>529</v>
      </c>
      <c r="C126" s="12">
        <v>1.2</v>
      </c>
      <c r="D126" s="12">
        <v>1</v>
      </c>
      <c r="E126" s="106" t="s">
        <v>530</v>
      </c>
      <c r="F126" s="362">
        <v>215000000</v>
      </c>
      <c r="G126" s="41" t="s">
        <v>531</v>
      </c>
    </row>
    <row r="127" spans="1:10" ht="68.25" customHeight="1">
      <c r="A127" s="12">
        <v>142</v>
      </c>
      <c r="B127" s="41" t="s">
        <v>532</v>
      </c>
      <c r="C127" s="12">
        <v>1.2</v>
      </c>
      <c r="D127" s="12">
        <v>1</v>
      </c>
      <c r="E127" s="108" t="s">
        <v>533</v>
      </c>
      <c r="F127" s="362">
        <v>640000</v>
      </c>
      <c r="G127" s="41" t="s">
        <v>531</v>
      </c>
    </row>
    <row r="128" spans="1:10" ht="63">
      <c r="A128" s="12">
        <v>143</v>
      </c>
      <c r="B128" s="41" t="s">
        <v>534</v>
      </c>
      <c r="C128" s="12">
        <v>1.2</v>
      </c>
      <c r="D128" s="12">
        <v>1</v>
      </c>
      <c r="E128" s="107" t="s">
        <v>535</v>
      </c>
      <c r="F128" s="362">
        <v>1680000</v>
      </c>
      <c r="G128" s="41" t="s">
        <v>531</v>
      </c>
    </row>
    <row r="129" spans="1:7" ht="42">
      <c r="A129" s="12">
        <v>144</v>
      </c>
      <c r="B129" s="41" t="s">
        <v>536</v>
      </c>
      <c r="C129" s="12">
        <v>1.2</v>
      </c>
      <c r="D129" s="12">
        <v>1</v>
      </c>
      <c r="E129" s="109" t="s">
        <v>537</v>
      </c>
      <c r="F129" s="362">
        <v>150000</v>
      </c>
      <c r="G129" s="41" t="s">
        <v>531</v>
      </c>
    </row>
    <row r="130" spans="1:7" ht="67.5" customHeight="1">
      <c r="A130" s="36">
        <v>145</v>
      </c>
      <c r="B130" s="37" t="s">
        <v>538</v>
      </c>
      <c r="C130" s="36">
        <v>1.2</v>
      </c>
      <c r="D130" s="36">
        <v>1</v>
      </c>
      <c r="E130" s="206" t="s">
        <v>539</v>
      </c>
      <c r="F130" s="361">
        <v>465000</v>
      </c>
      <c r="G130" s="37" t="s">
        <v>531</v>
      </c>
    </row>
    <row r="131" spans="1:7" ht="125.25" customHeight="1">
      <c r="A131" s="61">
        <v>146</v>
      </c>
      <c r="B131" s="62" t="s">
        <v>540</v>
      </c>
      <c r="C131" s="61">
        <v>1.2</v>
      </c>
      <c r="D131" s="61">
        <v>1</v>
      </c>
      <c r="E131" s="63" t="s">
        <v>541</v>
      </c>
      <c r="F131" s="363">
        <v>1809600</v>
      </c>
      <c r="G131" s="62" t="s">
        <v>531</v>
      </c>
    </row>
    <row r="132" spans="1:7" ht="105">
      <c r="A132" s="12">
        <v>147</v>
      </c>
      <c r="B132" s="41" t="s">
        <v>542</v>
      </c>
      <c r="C132" s="12">
        <v>1.2</v>
      </c>
      <c r="D132" s="12">
        <v>1</v>
      </c>
      <c r="E132" s="42" t="s">
        <v>543</v>
      </c>
      <c r="F132" s="362">
        <v>50000</v>
      </c>
      <c r="G132" s="41" t="s">
        <v>531</v>
      </c>
    </row>
    <row r="133" spans="1:7" ht="105">
      <c r="A133" s="12">
        <v>148</v>
      </c>
      <c r="B133" s="41" t="s">
        <v>544</v>
      </c>
      <c r="C133" s="12">
        <v>1.2</v>
      </c>
      <c r="D133" s="12">
        <v>1</v>
      </c>
      <c r="E133" s="42" t="s">
        <v>545</v>
      </c>
      <c r="F133" s="362">
        <v>287500</v>
      </c>
      <c r="G133" s="41" t="s">
        <v>531</v>
      </c>
    </row>
    <row r="134" spans="1:7" ht="105">
      <c r="A134" s="12">
        <v>149</v>
      </c>
      <c r="B134" s="41" t="s">
        <v>546</v>
      </c>
      <c r="C134" s="12">
        <v>1.2</v>
      </c>
      <c r="D134" s="12">
        <v>1</v>
      </c>
      <c r="E134" s="42" t="s">
        <v>547</v>
      </c>
      <c r="F134" s="362">
        <v>1274150</v>
      </c>
      <c r="G134" s="41" t="s">
        <v>531</v>
      </c>
    </row>
    <row r="135" spans="1:7" ht="189.75" customHeight="1">
      <c r="A135" s="12">
        <v>150</v>
      </c>
      <c r="B135" s="41" t="s">
        <v>549</v>
      </c>
      <c r="C135" s="12">
        <v>1.2</v>
      </c>
      <c r="D135" s="12">
        <v>1</v>
      </c>
      <c r="E135" s="42" t="s">
        <v>548</v>
      </c>
      <c r="F135" s="362">
        <v>1243000</v>
      </c>
      <c r="G135" s="41" t="s">
        <v>531</v>
      </c>
    </row>
    <row r="136" spans="1:7" s="3" customFormat="1" ht="21" customHeight="1">
      <c r="A136" s="168" t="s">
        <v>138</v>
      </c>
      <c r="B136" s="168"/>
      <c r="C136" s="49"/>
      <c r="D136" s="49"/>
      <c r="E136" s="49"/>
      <c r="F136" s="297">
        <f>F137</f>
        <v>15400000</v>
      </c>
      <c r="G136" s="49"/>
    </row>
    <row r="137" spans="1:7" s="3" customFormat="1" ht="21" customHeight="1">
      <c r="A137" s="177" t="s">
        <v>139</v>
      </c>
      <c r="B137" s="180"/>
      <c r="C137" s="180"/>
      <c r="D137" s="178"/>
      <c r="E137" s="28"/>
      <c r="F137" s="354">
        <f>F138+F139+F140+F141</f>
        <v>15400000</v>
      </c>
      <c r="G137" s="28"/>
    </row>
    <row r="138" spans="1:7" ht="409.5">
      <c r="A138" s="64">
        <v>151</v>
      </c>
      <c r="B138" s="65" t="s">
        <v>214</v>
      </c>
      <c r="C138" s="64">
        <v>1.3</v>
      </c>
      <c r="D138" s="64">
        <v>1</v>
      </c>
      <c r="E138" s="66" t="s">
        <v>215</v>
      </c>
      <c r="F138" s="369">
        <v>1000000</v>
      </c>
      <c r="G138" s="65" t="s">
        <v>216</v>
      </c>
    </row>
    <row r="139" spans="1:7" ht="252">
      <c r="A139" s="61">
        <v>152</v>
      </c>
      <c r="B139" s="62" t="s">
        <v>217</v>
      </c>
      <c r="C139" s="61">
        <v>1.3</v>
      </c>
      <c r="D139" s="61">
        <v>1</v>
      </c>
      <c r="E139" s="63" t="s">
        <v>218</v>
      </c>
      <c r="F139" s="363">
        <v>1000000</v>
      </c>
      <c r="G139" s="62" t="s">
        <v>216</v>
      </c>
    </row>
    <row r="140" spans="1:7" ht="189">
      <c r="A140" s="12">
        <v>153</v>
      </c>
      <c r="B140" s="41" t="s">
        <v>219</v>
      </c>
      <c r="C140" s="12">
        <v>1.3</v>
      </c>
      <c r="D140" s="12">
        <v>1</v>
      </c>
      <c r="E140" s="42" t="s">
        <v>220</v>
      </c>
      <c r="F140" s="362">
        <v>13000000</v>
      </c>
      <c r="G140" s="41" t="s">
        <v>216</v>
      </c>
    </row>
    <row r="141" spans="1:7" ht="409.6" customHeight="1">
      <c r="A141" s="36">
        <v>154</v>
      </c>
      <c r="B141" s="37" t="s">
        <v>223</v>
      </c>
      <c r="C141" s="36">
        <v>1.3</v>
      </c>
      <c r="D141" s="36">
        <v>1</v>
      </c>
      <c r="E141" s="38" t="s">
        <v>224</v>
      </c>
      <c r="F141" s="361">
        <v>400000</v>
      </c>
      <c r="G141" s="37" t="s">
        <v>216</v>
      </c>
    </row>
    <row r="142" spans="1:7" s="3" customFormat="1" ht="21" customHeight="1">
      <c r="A142" s="177" t="s">
        <v>225</v>
      </c>
      <c r="B142" s="180"/>
      <c r="C142" s="180"/>
      <c r="D142" s="178"/>
      <c r="E142" s="28"/>
      <c r="F142" s="370"/>
      <c r="G142" s="28"/>
    </row>
    <row r="143" spans="1:7" ht="315">
      <c r="A143" s="12">
        <v>155</v>
      </c>
      <c r="B143" s="90" t="s">
        <v>226</v>
      </c>
      <c r="C143" s="39">
        <v>1.3</v>
      </c>
      <c r="D143" s="39">
        <v>1</v>
      </c>
      <c r="E143" s="91" t="s">
        <v>401</v>
      </c>
      <c r="F143" s="371" t="s">
        <v>227</v>
      </c>
      <c r="G143" s="91" t="s">
        <v>228</v>
      </c>
    </row>
    <row r="144" spans="1:7" ht="273">
      <c r="A144" s="36">
        <v>156</v>
      </c>
      <c r="B144" s="37" t="s">
        <v>229</v>
      </c>
      <c r="C144" s="36">
        <v>1.3</v>
      </c>
      <c r="D144" s="36">
        <v>1</v>
      </c>
      <c r="E144" s="207" t="s">
        <v>230</v>
      </c>
      <c r="F144" s="372" t="s">
        <v>227</v>
      </c>
      <c r="G144" s="37"/>
    </row>
    <row r="145" spans="1:10" ht="300.75" customHeight="1">
      <c r="A145" s="61">
        <v>157</v>
      </c>
      <c r="B145" s="62" t="s">
        <v>231</v>
      </c>
      <c r="C145" s="61">
        <v>1.3</v>
      </c>
      <c r="D145" s="61">
        <v>1</v>
      </c>
      <c r="E145" s="62" t="s">
        <v>402</v>
      </c>
      <c r="F145" s="373" t="s">
        <v>227</v>
      </c>
      <c r="G145" s="62"/>
    </row>
    <row r="146" spans="1:10" s="3" customFormat="1" ht="21" customHeight="1">
      <c r="A146" s="168" t="s">
        <v>100</v>
      </c>
      <c r="B146" s="168"/>
      <c r="C146" s="49"/>
      <c r="D146" s="49"/>
      <c r="E146" s="49"/>
      <c r="F146" s="297">
        <f>F147+F153+F208</f>
        <v>445974000</v>
      </c>
      <c r="G146" s="49"/>
    </row>
    <row r="147" spans="1:10" s="3" customFormat="1" ht="21" customHeight="1">
      <c r="A147" s="177" t="s">
        <v>232</v>
      </c>
      <c r="B147" s="180"/>
      <c r="C147" s="180"/>
      <c r="D147" s="178"/>
      <c r="E147" s="28"/>
      <c r="F147" s="354">
        <f>F148+F149+F150+F151+F152</f>
        <v>100974000</v>
      </c>
      <c r="G147" s="28"/>
    </row>
    <row r="148" spans="1:10" ht="88.5" customHeight="1">
      <c r="A148" s="64">
        <v>158</v>
      </c>
      <c r="B148" s="65" t="s">
        <v>233</v>
      </c>
      <c r="C148" s="64">
        <v>1.2</v>
      </c>
      <c r="D148" s="64">
        <v>1</v>
      </c>
      <c r="E148" s="65" t="s">
        <v>234</v>
      </c>
      <c r="F148" s="188">
        <v>10000000</v>
      </c>
      <c r="G148" s="65" t="s">
        <v>403</v>
      </c>
    </row>
    <row r="149" spans="1:10" ht="66.75" customHeight="1">
      <c r="A149" s="64">
        <v>159</v>
      </c>
      <c r="B149" s="65" t="s">
        <v>770</v>
      </c>
      <c r="C149" s="64">
        <v>1.1000000000000001</v>
      </c>
      <c r="D149" s="64">
        <v>1</v>
      </c>
      <c r="E149" s="65" t="s">
        <v>772</v>
      </c>
      <c r="F149" s="188">
        <v>37000000</v>
      </c>
      <c r="G149" s="65" t="s">
        <v>771</v>
      </c>
    </row>
    <row r="150" spans="1:10" ht="87.75" customHeight="1">
      <c r="A150" s="64">
        <v>160</v>
      </c>
      <c r="B150" s="65" t="s">
        <v>773</v>
      </c>
      <c r="C150" s="64">
        <v>1.1000000000000001</v>
      </c>
      <c r="D150" s="64">
        <v>1</v>
      </c>
      <c r="E150" s="65" t="s">
        <v>774</v>
      </c>
      <c r="F150" s="188">
        <v>33600000</v>
      </c>
      <c r="G150" s="65" t="s">
        <v>403</v>
      </c>
    </row>
    <row r="151" spans="1:10" ht="87.75" customHeight="1">
      <c r="A151" s="64">
        <v>161</v>
      </c>
      <c r="B151" s="65" t="s">
        <v>775</v>
      </c>
      <c r="C151" s="64">
        <v>1.3</v>
      </c>
      <c r="D151" s="64">
        <v>1</v>
      </c>
      <c r="E151" s="65" t="s">
        <v>776</v>
      </c>
      <c r="F151" s="188">
        <v>15000000</v>
      </c>
      <c r="G151" s="65" t="s">
        <v>788</v>
      </c>
    </row>
    <row r="152" spans="1:10" ht="168.75" customHeight="1">
      <c r="A152" s="64">
        <v>162</v>
      </c>
      <c r="B152" s="65" t="s">
        <v>777</v>
      </c>
      <c r="C152" s="64">
        <v>1.2</v>
      </c>
      <c r="D152" s="64">
        <v>1</v>
      </c>
      <c r="E152" s="65" t="s">
        <v>778</v>
      </c>
      <c r="F152" s="188">
        <v>5374000</v>
      </c>
      <c r="G152" s="65" t="s">
        <v>789</v>
      </c>
    </row>
    <row r="153" spans="1:10" s="3" customFormat="1" ht="21" customHeight="1">
      <c r="A153" s="177" t="s">
        <v>550</v>
      </c>
      <c r="B153" s="180"/>
      <c r="C153" s="180"/>
      <c r="D153" s="178"/>
      <c r="E153" s="28"/>
      <c r="F153" s="374">
        <f>F154+F189+F190+F191+F192+F193+F194+F195+F196+F197+F198+F199+F200+F201+F202+F203+F204+F205+F206+F207</f>
        <v>342000000</v>
      </c>
      <c r="G153" s="28"/>
    </row>
    <row r="154" spans="1:10" ht="86.25" customHeight="1">
      <c r="A154" s="12">
        <v>163</v>
      </c>
      <c r="B154" s="41" t="s">
        <v>551</v>
      </c>
      <c r="C154" s="12">
        <v>1.1000000000000001</v>
      </c>
      <c r="D154" s="12">
        <v>1</v>
      </c>
      <c r="E154" s="42"/>
      <c r="F154" s="362">
        <f>SUM(F155:F192)</f>
        <v>228000000</v>
      </c>
      <c r="G154" s="41" t="s">
        <v>553</v>
      </c>
      <c r="J154" s="9"/>
    </row>
    <row r="155" spans="1:10" ht="64.5" customHeight="1">
      <c r="A155" s="12"/>
      <c r="B155" s="41" t="s">
        <v>554</v>
      </c>
      <c r="C155" s="12"/>
      <c r="D155" s="12"/>
      <c r="E155" s="42" t="s">
        <v>552</v>
      </c>
      <c r="F155" s="362">
        <v>6000000</v>
      </c>
      <c r="G155" s="41" t="s">
        <v>553</v>
      </c>
      <c r="J155" s="9"/>
    </row>
    <row r="156" spans="1:10" ht="64.5" customHeight="1">
      <c r="A156" s="12"/>
      <c r="B156" s="41" t="s">
        <v>555</v>
      </c>
      <c r="C156" s="12"/>
      <c r="D156" s="12"/>
      <c r="E156" s="42" t="s">
        <v>556</v>
      </c>
      <c r="F156" s="362">
        <v>6000000</v>
      </c>
      <c r="G156" s="41" t="s">
        <v>553</v>
      </c>
      <c r="J156" s="9"/>
    </row>
    <row r="157" spans="1:10" ht="64.5" customHeight="1">
      <c r="A157" s="12"/>
      <c r="B157" s="41" t="s">
        <v>557</v>
      </c>
      <c r="C157" s="12"/>
      <c r="D157" s="12"/>
      <c r="E157" s="42" t="s">
        <v>558</v>
      </c>
      <c r="F157" s="362">
        <v>6000000</v>
      </c>
      <c r="G157" s="41" t="s">
        <v>553</v>
      </c>
      <c r="J157" s="9"/>
    </row>
    <row r="158" spans="1:10" ht="65.25" customHeight="1">
      <c r="A158" s="12"/>
      <c r="B158" s="41" t="s">
        <v>560</v>
      </c>
      <c r="C158" s="12"/>
      <c r="D158" s="12"/>
      <c r="E158" s="42" t="s">
        <v>559</v>
      </c>
      <c r="F158" s="362">
        <v>6000000</v>
      </c>
      <c r="G158" s="41" t="s">
        <v>553</v>
      </c>
      <c r="J158" s="9"/>
    </row>
    <row r="159" spans="1:10" ht="64.5" customHeight="1">
      <c r="A159" s="12"/>
      <c r="B159" s="41" t="s">
        <v>561</v>
      </c>
      <c r="C159" s="12"/>
      <c r="D159" s="12"/>
      <c r="E159" s="42" t="s">
        <v>562</v>
      </c>
      <c r="F159" s="362">
        <v>6000000</v>
      </c>
      <c r="G159" s="41" t="s">
        <v>553</v>
      </c>
      <c r="J159" s="9"/>
    </row>
    <row r="160" spans="1:10" ht="67.5" customHeight="1">
      <c r="A160" s="12"/>
      <c r="B160" s="41" t="s">
        <v>563</v>
      </c>
      <c r="C160" s="12"/>
      <c r="D160" s="12"/>
      <c r="E160" s="42" t="s">
        <v>564</v>
      </c>
      <c r="F160" s="362">
        <v>6000000</v>
      </c>
      <c r="G160" s="41" t="s">
        <v>553</v>
      </c>
      <c r="J160" s="9"/>
    </row>
    <row r="161" spans="1:10" ht="66.75" customHeight="1">
      <c r="A161" s="12"/>
      <c r="B161" s="41" t="s">
        <v>565</v>
      </c>
      <c r="C161" s="12"/>
      <c r="D161" s="12"/>
      <c r="E161" s="42" t="s">
        <v>566</v>
      </c>
      <c r="F161" s="362">
        <v>6000000</v>
      </c>
      <c r="G161" s="41" t="s">
        <v>553</v>
      </c>
      <c r="J161" s="9"/>
    </row>
    <row r="162" spans="1:10" ht="66.75" customHeight="1">
      <c r="A162" s="12"/>
      <c r="B162" s="41" t="s">
        <v>567</v>
      </c>
      <c r="C162" s="12"/>
      <c r="D162" s="12"/>
      <c r="E162" s="42" t="s">
        <v>568</v>
      </c>
      <c r="F162" s="362">
        <v>6000000</v>
      </c>
      <c r="G162" s="41" t="s">
        <v>553</v>
      </c>
      <c r="J162" s="9"/>
    </row>
    <row r="163" spans="1:10" ht="65.25" customHeight="1">
      <c r="A163" s="12"/>
      <c r="B163" s="41" t="s">
        <v>569</v>
      </c>
      <c r="C163" s="12"/>
      <c r="D163" s="12"/>
      <c r="E163" s="42" t="s">
        <v>570</v>
      </c>
      <c r="F163" s="362">
        <v>6000000</v>
      </c>
      <c r="G163" s="41" t="s">
        <v>553</v>
      </c>
      <c r="J163" s="9"/>
    </row>
    <row r="164" spans="1:10" ht="66.75" customHeight="1">
      <c r="A164" s="12"/>
      <c r="B164" s="41" t="s">
        <v>571</v>
      </c>
      <c r="C164" s="12"/>
      <c r="D164" s="12"/>
      <c r="E164" s="42" t="s">
        <v>572</v>
      </c>
      <c r="F164" s="362">
        <v>6000000</v>
      </c>
      <c r="G164" s="41" t="s">
        <v>553</v>
      </c>
      <c r="J164" s="9"/>
    </row>
    <row r="165" spans="1:10" ht="68.25" customHeight="1">
      <c r="A165" s="36"/>
      <c r="B165" s="37" t="s">
        <v>573</v>
      </c>
      <c r="C165" s="36"/>
      <c r="D165" s="36"/>
      <c r="E165" s="38" t="s">
        <v>574</v>
      </c>
      <c r="F165" s="361">
        <v>6000000</v>
      </c>
      <c r="G165" s="37" t="s">
        <v>553</v>
      </c>
      <c r="J165" s="9"/>
    </row>
    <row r="166" spans="1:10" ht="64.5" customHeight="1">
      <c r="A166" s="61"/>
      <c r="B166" s="62" t="s">
        <v>576</v>
      </c>
      <c r="C166" s="61"/>
      <c r="D166" s="61"/>
      <c r="E166" s="63" t="s">
        <v>575</v>
      </c>
      <c r="F166" s="363">
        <v>6000000</v>
      </c>
      <c r="G166" s="62" t="s">
        <v>553</v>
      </c>
      <c r="J166" s="9"/>
    </row>
    <row r="167" spans="1:10" ht="69" customHeight="1">
      <c r="A167" s="12"/>
      <c r="B167" s="41" t="s">
        <v>577</v>
      </c>
      <c r="C167" s="12"/>
      <c r="D167" s="12"/>
      <c r="E167" s="42" t="s">
        <v>575</v>
      </c>
      <c r="F167" s="362">
        <v>6000000</v>
      </c>
      <c r="G167" s="41" t="s">
        <v>553</v>
      </c>
      <c r="J167" s="9"/>
    </row>
    <row r="168" spans="1:10" ht="65.25" customHeight="1">
      <c r="A168" s="12"/>
      <c r="B168" s="41" t="s">
        <v>578</v>
      </c>
      <c r="C168" s="12"/>
      <c r="D168" s="12"/>
      <c r="E168" s="42" t="s">
        <v>579</v>
      </c>
      <c r="F168" s="362">
        <v>6000000</v>
      </c>
      <c r="G168" s="41" t="s">
        <v>553</v>
      </c>
      <c r="J168" s="9"/>
    </row>
    <row r="169" spans="1:10" ht="67.5" customHeight="1">
      <c r="A169" s="12"/>
      <c r="B169" s="41" t="s">
        <v>580</v>
      </c>
      <c r="C169" s="12"/>
      <c r="D169" s="12"/>
      <c r="E169" s="42" t="s">
        <v>581</v>
      </c>
      <c r="F169" s="362">
        <v>6000000</v>
      </c>
      <c r="G169" s="41" t="s">
        <v>553</v>
      </c>
      <c r="J169" s="9"/>
    </row>
    <row r="170" spans="1:10" ht="63.75" customHeight="1">
      <c r="A170" s="12"/>
      <c r="B170" s="41" t="s">
        <v>582</v>
      </c>
      <c r="C170" s="12"/>
      <c r="D170" s="12"/>
      <c r="E170" s="42" t="s">
        <v>583</v>
      </c>
      <c r="F170" s="362">
        <v>6000000</v>
      </c>
      <c r="G170" s="41" t="s">
        <v>553</v>
      </c>
      <c r="J170" s="9"/>
    </row>
    <row r="171" spans="1:10" ht="64.5" customHeight="1">
      <c r="A171" s="12"/>
      <c r="B171" s="41" t="s">
        <v>584</v>
      </c>
      <c r="C171" s="12"/>
      <c r="D171" s="12"/>
      <c r="E171" s="42" t="s">
        <v>585</v>
      </c>
      <c r="F171" s="362">
        <v>6000000</v>
      </c>
      <c r="G171" s="41" t="s">
        <v>553</v>
      </c>
      <c r="J171" s="9"/>
    </row>
    <row r="172" spans="1:10" ht="63.75" customHeight="1">
      <c r="A172" s="12"/>
      <c r="B172" s="41" t="s">
        <v>652</v>
      </c>
      <c r="C172" s="12"/>
      <c r="D172" s="12"/>
      <c r="E172" s="42" t="s">
        <v>586</v>
      </c>
      <c r="F172" s="362">
        <v>6000000</v>
      </c>
      <c r="G172" s="41" t="s">
        <v>553</v>
      </c>
      <c r="J172" s="9"/>
    </row>
    <row r="173" spans="1:10" ht="65.25" customHeight="1">
      <c r="A173" s="12"/>
      <c r="B173" s="41" t="s">
        <v>587</v>
      </c>
      <c r="C173" s="12"/>
      <c r="D173" s="12"/>
      <c r="E173" s="42" t="s">
        <v>588</v>
      </c>
      <c r="F173" s="362">
        <v>6000000</v>
      </c>
      <c r="G173" s="41" t="s">
        <v>553</v>
      </c>
      <c r="J173" s="9"/>
    </row>
    <row r="174" spans="1:10" ht="84.75" customHeight="1">
      <c r="A174" s="12"/>
      <c r="B174" s="41" t="s">
        <v>590</v>
      </c>
      <c r="C174" s="12"/>
      <c r="D174" s="12"/>
      <c r="E174" s="42" t="s">
        <v>589</v>
      </c>
      <c r="F174" s="362">
        <v>6000000</v>
      </c>
      <c r="G174" s="41" t="s">
        <v>553</v>
      </c>
      <c r="J174" s="9"/>
    </row>
    <row r="175" spans="1:10" ht="65.25" customHeight="1">
      <c r="A175" s="12"/>
      <c r="B175" s="41" t="s">
        <v>593</v>
      </c>
      <c r="C175" s="12"/>
      <c r="D175" s="12"/>
      <c r="E175" s="42" t="s">
        <v>591</v>
      </c>
      <c r="F175" s="362">
        <v>6000000</v>
      </c>
      <c r="G175" s="41" t="s">
        <v>553</v>
      </c>
      <c r="J175" s="9"/>
    </row>
    <row r="176" spans="1:10" ht="64.5" customHeight="1">
      <c r="A176" s="12"/>
      <c r="B176" s="41" t="s">
        <v>594</v>
      </c>
      <c r="C176" s="12"/>
      <c r="D176" s="12"/>
      <c r="E176" s="42" t="s">
        <v>592</v>
      </c>
      <c r="F176" s="362">
        <v>6000000</v>
      </c>
      <c r="G176" s="41" t="s">
        <v>553</v>
      </c>
      <c r="J176" s="9"/>
    </row>
    <row r="177" spans="1:10" ht="64.5" customHeight="1">
      <c r="A177" s="36"/>
      <c r="B177" s="37" t="s">
        <v>595</v>
      </c>
      <c r="C177" s="36"/>
      <c r="D177" s="36"/>
      <c r="E177" s="38" t="s">
        <v>596</v>
      </c>
      <c r="F177" s="361">
        <v>6000000</v>
      </c>
      <c r="G177" s="37" t="s">
        <v>553</v>
      </c>
      <c r="J177" s="9"/>
    </row>
    <row r="178" spans="1:10" ht="63.75" customHeight="1">
      <c r="A178" s="61"/>
      <c r="B178" s="62" t="s">
        <v>597</v>
      </c>
      <c r="C178" s="61"/>
      <c r="D178" s="61"/>
      <c r="E178" s="63" t="s">
        <v>581</v>
      </c>
      <c r="F178" s="363">
        <v>6000000</v>
      </c>
      <c r="G178" s="62" t="s">
        <v>553</v>
      </c>
      <c r="J178" s="9"/>
    </row>
    <row r="179" spans="1:10" ht="63.75" customHeight="1">
      <c r="A179" s="12"/>
      <c r="B179" s="41" t="s">
        <v>598</v>
      </c>
      <c r="C179" s="12"/>
      <c r="D179" s="12"/>
      <c r="E179" s="42" t="s">
        <v>581</v>
      </c>
      <c r="F179" s="362">
        <v>6000000</v>
      </c>
      <c r="G179" s="41" t="s">
        <v>553</v>
      </c>
      <c r="J179" s="9"/>
    </row>
    <row r="180" spans="1:10" ht="68.25" customHeight="1">
      <c r="A180" s="12"/>
      <c r="B180" s="41" t="s">
        <v>599</v>
      </c>
      <c r="C180" s="12"/>
      <c r="D180" s="12"/>
      <c r="E180" s="42" t="s">
        <v>581</v>
      </c>
      <c r="F180" s="362">
        <v>6000000</v>
      </c>
      <c r="G180" s="41" t="s">
        <v>553</v>
      </c>
      <c r="J180" s="9"/>
    </row>
    <row r="181" spans="1:10" ht="63.75" customHeight="1">
      <c r="A181" s="12"/>
      <c r="B181" s="41" t="s">
        <v>600</v>
      </c>
      <c r="C181" s="12"/>
      <c r="D181" s="12"/>
      <c r="E181" s="42" t="s">
        <v>559</v>
      </c>
      <c r="F181" s="362">
        <v>6000000</v>
      </c>
      <c r="G181" s="41" t="s">
        <v>553</v>
      </c>
      <c r="J181" s="9"/>
    </row>
    <row r="182" spans="1:10" ht="86.25" customHeight="1">
      <c r="A182" s="12"/>
      <c r="B182" s="41" t="s">
        <v>602</v>
      </c>
      <c r="C182" s="12"/>
      <c r="D182" s="12"/>
      <c r="E182" s="42" t="s">
        <v>601</v>
      </c>
      <c r="F182" s="362">
        <v>6000000</v>
      </c>
      <c r="G182" s="41" t="s">
        <v>553</v>
      </c>
      <c r="J182" s="9"/>
    </row>
    <row r="183" spans="1:10" ht="64.5" customHeight="1">
      <c r="A183" s="12"/>
      <c r="B183" s="41" t="s">
        <v>603</v>
      </c>
      <c r="C183" s="12"/>
      <c r="D183" s="12"/>
      <c r="E183" s="42" t="s">
        <v>604</v>
      </c>
      <c r="F183" s="362">
        <v>6000000</v>
      </c>
      <c r="G183" s="41" t="s">
        <v>553</v>
      </c>
      <c r="J183" s="9"/>
    </row>
    <row r="184" spans="1:10" ht="67.5" customHeight="1">
      <c r="A184" s="12"/>
      <c r="B184" s="41" t="s">
        <v>605</v>
      </c>
      <c r="C184" s="12"/>
      <c r="D184" s="12"/>
      <c r="E184" s="42" t="s">
        <v>559</v>
      </c>
      <c r="F184" s="362">
        <v>6000000</v>
      </c>
      <c r="G184" s="41" t="s">
        <v>553</v>
      </c>
      <c r="J184" s="9"/>
    </row>
    <row r="185" spans="1:10" ht="66.75" customHeight="1">
      <c r="A185" s="12"/>
      <c r="B185" s="41" t="s">
        <v>607</v>
      </c>
      <c r="C185" s="12"/>
      <c r="D185" s="12"/>
      <c r="E185" s="42" t="s">
        <v>606</v>
      </c>
      <c r="F185" s="362">
        <v>6000000</v>
      </c>
      <c r="G185" s="41" t="s">
        <v>553</v>
      </c>
      <c r="J185" s="9"/>
    </row>
    <row r="186" spans="1:10" ht="66.75" customHeight="1">
      <c r="A186" s="12"/>
      <c r="B186" s="41" t="s">
        <v>608</v>
      </c>
      <c r="C186" s="12"/>
      <c r="D186" s="12"/>
      <c r="E186" s="42" t="s">
        <v>609</v>
      </c>
      <c r="F186" s="362">
        <v>6000000</v>
      </c>
      <c r="G186" s="41" t="s">
        <v>553</v>
      </c>
      <c r="J186" s="9"/>
    </row>
    <row r="187" spans="1:10" ht="64.5" customHeight="1">
      <c r="A187" s="12"/>
      <c r="B187" s="41" t="s">
        <v>610</v>
      </c>
      <c r="C187" s="12"/>
      <c r="D187" s="12"/>
      <c r="E187" s="42" t="s">
        <v>611</v>
      </c>
      <c r="F187" s="362">
        <v>6000000</v>
      </c>
      <c r="G187" s="41" t="s">
        <v>553</v>
      </c>
      <c r="J187" s="9"/>
    </row>
    <row r="188" spans="1:10" ht="67.5" customHeight="1">
      <c r="A188" s="12"/>
      <c r="B188" s="41" t="s">
        <v>612</v>
      </c>
      <c r="C188" s="12"/>
      <c r="D188" s="12"/>
      <c r="E188" s="42" t="s">
        <v>579</v>
      </c>
      <c r="F188" s="362">
        <v>6000000</v>
      </c>
      <c r="G188" s="41" t="s">
        <v>553</v>
      </c>
      <c r="J188" s="9"/>
    </row>
    <row r="189" spans="1:10" ht="82.5" customHeight="1">
      <c r="A189" s="36">
        <v>164</v>
      </c>
      <c r="B189" s="37" t="s">
        <v>613</v>
      </c>
      <c r="C189" s="36"/>
      <c r="D189" s="36"/>
      <c r="E189" s="38" t="s">
        <v>601</v>
      </c>
      <c r="F189" s="361">
        <v>6000000</v>
      </c>
      <c r="G189" s="37" t="s">
        <v>553</v>
      </c>
      <c r="J189" s="9"/>
    </row>
    <row r="190" spans="1:10" ht="108.75" customHeight="1">
      <c r="A190" s="61">
        <v>165</v>
      </c>
      <c r="B190" s="62" t="s">
        <v>614</v>
      </c>
      <c r="C190" s="61">
        <v>1.1000000000000001</v>
      </c>
      <c r="D190" s="61">
        <v>1</v>
      </c>
      <c r="E190" s="63" t="s">
        <v>615</v>
      </c>
      <c r="F190" s="363">
        <v>6000000</v>
      </c>
      <c r="G190" s="62" t="s">
        <v>617</v>
      </c>
      <c r="J190" s="9"/>
    </row>
    <row r="191" spans="1:10" ht="103.5" customHeight="1">
      <c r="A191" s="12">
        <v>166</v>
      </c>
      <c r="B191" s="41" t="s">
        <v>616</v>
      </c>
      <c r="C191" s="12">
        <v>1.1000000000000001</v>
      </c>
      <c r="D191" s="12">
        <v>1</v>
      </c>
      <c r="E191" s="42" t="s">
        <v>615</v>
      </c>
      <c r="F191" s="362">
        <v>6000000</v>
      </c>
      <c r="G191" s="41" t="s">
        <v>618</v>
      </c>
      <c r="J191" s="9"/>
    </row>
    <row r="192" spans="1:10" ht="105.75" customHeight="1">
      <c r="A192" s="12">
        <v>167</v>
      </c>
      <c r="B192" s="41" t="s">
        <v>619</v>
      </c>
      <c r="C192" s="12">
        <v>1.1000000000000001</v>
      </c>
      <c r="D192" s="12">
        <v>1</v>
      </c>
      <c r="E192" s="42" t="s">
        <v>615</v>
      </c>
      <c r="F192" s="362">
        <v>6000000</v>
      </c>
      <c r="G192" s="41" t="s">
        <v>618</v>
      </c>
      <c r="J192" s="9"/>
    </row>
    <row r="193" spans="1:10" ht="105.75" customHeight="1">
      <c r="A193" s="12">
        <v>168</v>
      </c>
      <c r="B193" s="41" t="s">
        <v>620</v>
      </c>
      <c r="C193" s="12">
        <v>1.1000000000000001</v>
      </c>
      <c r="D193" s="12">
        <v>1</v>
      </c>
      <c r="E193" s="42" t="s">
        <v>615</v>
      </c>
      <c r="F193" s="362">
        <v>6000000</v>
      </c>
      <c r="G193" s="41" t="s">
        <v>618</v>
      </c>
      <c r="J193" s="9"/>
    </row>
    <row r="194" spans="1:10" ht="107.25" customHeight="1">
      <c r="A194" s="12">
        <v>169</v>
      </c>
      <c r="B194" s="41" t="s">
        <v>621</v>
      </c>
      <c r="C194" s="12">
        <v>1.1000000000000001</v>
      </c>
      <c r="D194" s="12">
        <v>1</v>
      </c>
      <c r="E194" s="42" t="s">
        <v>615</v>
      </c>
      <c r="F194" s="362">
        <v>6000000</v>
      </c>
      <c r="G194" s="41" t="s">
        <v>618</v>
      </c>
      <c r="J194" s="9"/>
    </row>
    <row r="195" spans="1:10" ht="105" customHeight="1">
      <c r="A195" s="12">
        <v>170</v>
      </c>
      <c r="B195" s="41" t="s">
        <v>622</v>
      </c>
      <c r="C195" s="12">
        <v>1.1000000000000001</v>
      </c>
      <c r="D195" s="12">
        <v>1</v>
      </c>
      <c r="E195" s="42" t="s">
        <v>615</v>
      </c>
      <c r="F195" s="362">
        <v>6000000</v>
      </c>
      <c r="G195" s="41" t="s">
        <v>618</v>
      </c>
      <c r="J195" s="9"/>
    </row>
    <row r="196" spans="1:10" ht="103.5" customHeight="1">
      <c r="A196" s="12">
        <v>171</v>
      </c>
      <c r="B196" s="41" t="s">
        <v>623</v>
      </c>
      <c r="C196" s="12">
        <v>1.1000000000000001</v>
      </c>
      <c r="D196" s="12">
        <v>1</v>
      </c>
      <c r="E196" s="42" t="s">
        <v>615</v>
      </c>
      <c r="F196" s="362">
        <v>6000000</v>
      </c>
      <c r="G196" s="41" t="s">
        <v>618</v>
      </c>
      <c r="J196" s="9"/>
    </row>
    <row r="197" spans="1:10" ht="89.25" customHeight="1">
      <c r="A197" s="36">
        <v>172</v>
      </c>
      <c r="B197" s="37" t="s">
        <v>624</v>
      </c>
      <c r="C197" s="36">
        <v>1.1000000000000001</v>
      </c>
      <c r="D197" s="36">
        <v>1</v>
      </c>
      <c r="E197" s="38" t="s">
        <v>625</v>
      </c>
      <c r="F197" s="361">
        <v>6000000</v>
      </c>
      <c r="G197" s="37" t="s">
        <v>553</v>
      </c>
      <c r="J197" s="9"/>
    </row>
    <row r="198" spans="1:10" ht="84" customHeight="1">
      <c r="A198" s="61">
        <v>173</v>
      </c>
      <c r="B198" s="62" t="s">
        <v>626</v>
      </c>
      <c r="C198" s="61">
        <v>1.1000000000000001</v>
      </c>
      <c r="D198" s="61">
        <v>1</v>
      </c>
      <c r="E198" s="63" t="s">
        <v>627</v>
      </c>
      <c r="F198" s="363">
        <v>6000000</v>
      </c>
      <c r="G198" s="62" t="s">
        <v>628</v>
      </c>
      <c r="J198" s="9"/>
    </row>
    <row r="199" spans="1:10" ht="105" customHeight="1">
      <c r="A199" s="12">
        <v>174</v>
      </c>
      <c r="B199" s="41" t="s">
        <v>629</v>
      </c>
      <c r="C199" s="12">
        <v>1.1000000000000001</v>
      </c>
      <c r="D199" s="12">
        <v>1</v>
      </c>
      <c r="E199" s="42" t="s">
        <v>630</v>
      </c>
      <c r="F199" s="362">
        <v>6000000</v>
      </c>
      <c r="G199" s="41" t="s">
        <v>631</v>
      </c>
      <c r="J199" s="9"/>
    </row>
    <row r="200" spans="1:10" ht="105">
      <c r="A200" s="12">
        <v>175</v>
      </c>
      <c r="B200" s="41" t="s">
        <v>632</v>
      </c>
      <c r="C200" s="12">
        <v>1.1000000000000001</v>
      </c>
      <c r="D200" s="12">
        <v>1</v>
      </c>
      <c r="E200" s="42" t="s">
        <v>633</v>
      </c>
      <c r="F200" s="362">
        <v>6000000</v>
      </c>
      <c r="G200" s="41" t="s">
        <v>553</v>
      </c>
      <c r="J200" s="9"/>
    </row>
    <row r="201" spans="1:10" ht="87" customHeight="1">
      <c r="A201" s="12">
        <v>176</v>
      </c>
      <c r="B201" s="41" t="s">
        <v>634</v>
      </c>
      <c r="C201" s="12">
        <v>1.1000000000000001</v>
      </c>
      <c r="D201" s="12">
        <v>1</v>
      </c>
      <c r="E201" s="42" t="s">
        <v>635</v>
      </c>
      <c r="F201" s="362">
        <v>6000000</v>
      </c>
      <c r="G201" s="41" t="s">
        <v>553</v>
      </c>
      <c r="J201" s="9"/>
    </row>
    <row r="202" spans="1:10" ht="107.25" customHeight="1">
      <c r="A202" s="12">
        <v>177</v>
      </c>
      <c r="B202" s="41" t="s">
        <v>636</v>
      </c>
      <c r="C202" s="12">
        <v>1.1000000000000001</v>
      </c>
      <c r="D202" s="12">
        <v>1</v>
      </c>
      <c r="E202" s="42" t="s">
        <v>637</v>
      </c>
      <c r="F202" s="362">
        <v>6000000</v>
      </c>
      <c r="G202" s="41" t="s">
        <v>638</v>
      </c>
      <c r="J202" s="9"/>
    </row>
    <row r="203" spans="1:10" ht="105" customHeight="1">
      <c r="A203" s="12">
        <v>178</v>
      </c>
      <c r="B203" s="41" t="s">
        <v>639</v>
      </c>
      <c r="C203" s="12">
        <v>1.1000000000000001</v>
      </c>
      <c r="D203" s="12">
        <v>1</v>
      </c>
      <c r="E203" s="42" t="s">
        <v>640</v>
      </c>
      <c r="F203" s="362">
        <v>6000000</v>
      </c>
      <c r="G203" s="41" t="s">
        <v>641</v>
      </c>
      <c r="J203" s="9"/>
    </row>
    <row r="204" spans="1:10" ht="126.75" customHeight="1">
      <c r="A204" s="36">
        <v>179</v>
      </c>
      <c r="B204" s="37" t="s">
        <v>642</v>
      </c>
      <c r="C204" s="36">
        <v>1.1000000000000001</v>
      </c>
      <c r="D204" s="36">
        <v>1</v>
      </c>
      <c r="E204" s="38" t="s">
        <v>643</v>
      </c>
      <c r="F204" s="361">
        <v>6000000</v>
      </c>
      <c r="G204" s="37" t="s">
        <v>644</v>
      </c>
      <c r="J204" s="9"/>
    </row>
    <row r="205" spans="1:10" ht="148.5" customHeight="1">
      <c r="A205" s="61">
        <v>180</v>
      </c>
      <c r="B205" s="62" t="s">
        <v>645</v>
      </c>
      <c r="C205" s="61">
        <v>1.1000000000000001</v>
      </c>
      <c r="D205" s="61">
        <v>1</v>
      </c>
      <c r="E205" s="63" t="s">
        <v>646</v>
      </c>
      <c r="F205" s="363">
        <v>6000000</v>
      </c>
      <c r="G205" s="62" t="s">
        <v>647</v>
      </c>
      <c r="J205" s="9"/>
    </row>
    <row r="206" spans="1:10" ht="105.75" customHeight="1">
      <c r="A206" s="12">
        <v>181</v>
      </c>
      <c r="B206" s="41" t="s">
        <v>648</v>
      </c>
      <c r="C206" s="12">
        <v>1.1000000000000001</v>
      </c>
      <c r="D206" s="12">
        <v>1</v>
      </c>
      <c r="E206" s="42" t="s">
        <v>646</v>
      </c>
      <c r="F206" s="362">
        <v>6000000</v>
      </c>
      <c r="G206" s="41" t="s">
        <v>649</v>
      </c>
    </row>
    <row r="207" spans="1:10" ht="105" customHeight="1">
      <c r="A207" s="36">
        <v>182</v>
      </c>
      <c r="B207" s="37" t="s">
        <v>650</v>
      </c>
      <c r="C207" s="36">
        <v>1.1000000000000001</v>
      </c>
      <c r="D207" s="36">
        <v>1</v>
      </c>
      <c r="E207" s="38" t="s">
        <v>646</v>
      </c>
      <c r="F207" s="361">
        <v>6000000</v>
      </c>
      <c r="G207" s="37" t="s">
        <v>651</v>
      </c>
    </row>
    <row r="208" spans="1:10" ht="24" customHeight="1">
      <c r="A208" s="208" t="s">
        <v>779</v>
      </c>
      <c r="B208" s="208"/>
      <c r="C208" s="48"/>
      <c r="D208" s="48"/>
      <c r="E208" s="143"/>
      <c r="F208" s="375">
        <f>F209</f>
        <v>3000000</v>
      </c>
      <c r="G208" s="135"/>
    </row>
    <row r="209" spans="1:7" ht="63">
      <c r="A209" s="122">
        <v>183</v>
      </c>
      <c r="B209" s="113" t="s">
        <v>780</v>
      </c>
      <c r="C209" s="122"/>
      <c r="D209" s="122"/>
      <c r="E209" s="115" t="s">
        <v>781</v>
      </c>
      <c r="F209" s="190">
        <v>3000000</v>
      </c>
      <c r="G209" s="113" t="s">
        <v>782</v>
      </c>
    </row>
    <row r="210" spans="1:7">
      <c r="A210" s="182" t="s">
        <v>870</v>
      </c>
      <c r="B210" s="300"/>
      <c r="C210" s="300"/>
      <c r="D210" s="183"/>
      <c r="E210" s="66"/>
      <c r="F210" s="70"/>
      <c r="G210" s="65"/>
    </row>
    <row r="211" spans="1:7" ht="84">
      <c r="A211" s="435">
        <v>184</v>
      </c>
      <c r="B211" s="434" t="s">
        <v>871</v>
      </c>
      <c r="C211" s="435">
        <v>1.2</v>
      </c>
      <c r="D211" s="435">
        <v>1</v>
      </c>
      <c r="E211" s="63" t="s">
        <v>1060</v>
      </c>
      <c r="F211" s="436">
        <v>364000</v>
      </c>
      <c r="G211" s="62" t="s">
        <v>874</v>
      </c>
    </row>
    <row r="212" spans="1:7" ht="84">
      <c r="A212" s="130">
        <v>185</v>
      </c>
      <c r="B212" s="42" t="s">
        <v>1061</v>
      </c>
      <c r="C212" s="130">
        <v>1.2</v>
      </c>
      <c r="D212" s="130">
        <v>1</v>
      </c>
      <c r="E212" s="42" t="s">
        <v>1062</v>
      </c>
      <c r="F212" s="437">
        <v>61000</v>
      </c>
      <c r="G212" s="62" t="s">
        <v>874</v>
      </c>
    </row>
    <row r="213" spans="1:7" ht="84">
      <c r="A213" s="130">
        <v>186</v>
      </c>
      <c r="B213" s="42" t="s">
        <v>1063</v>
      </c>
      <c r="C213" s="130">
        <v>1.2</v>
      </c>
      <c r="D213" s="130">
        <v>1</v>
      </c>
      <c r="E213" s="42" t="s">
        <v>1064</v>
      </c>
      <c r="F213" s="437">
        <v>213200</v>
      </c>
      <c r="G213" s="62" t="s">
        <v>874</v>
      </c>
    </row>
    <row r="214" spans="1:7" ht="84">
      <c r="A214" s="130">
        <v>187</v>
      </c>
      <c r="B214" s="42" t="s">
        <v>1065</v>
      </c>
      <c r="C214" s="130">
        <v>1.2</v>
      </c>
      <c r="D214" s="130">
        <v>1</v>
      </c>
      <c r="E214" s="42" t="s">
        <v>1066</v>
      </c>
      <c r="F214" s="437">
        <v>110000</v>
      </c>
      <c r="G214" s="62" t="s">
        <v>874</v>
      </c>
    </row>
    <row r="215" spans="1:7" ht="84">
      <c r="A215" s="130">
        <v>189</v>
      </c>
      <c r="B215" s="42" t="s">
        <v>1067</v>
      </c>
      <c r="C215" s="130">
        <v>1.2</v>
      </c>
      <c r="D215" s="130">
        <v>1</v>
      </c>
      <c r="E215" s="42" t="s">
        <v>1068</v>
      </c>
      <c r="F215" s="437">
        <v>671000</v>
      </c>
      <c r="G215" s="62" t="s">
        <v>874</v>
      </c>
    </row>
    <row r="216" spans="1:7" ht="84">
      <c r="A216" s="130">
        <v>190</v>
      </c>
      <c r="B216" s="42" t="s">
        <v>1069</v>
      </c>
      <c r="C216" s="130">
        <v>1.2</v>
      </c>
      <c r="D216" s="130">
        <v>1</v>
      </c>
      <c r="E216" s="42" t="s">
        <v>1070</v>
      </c>
      <c r="F216" s="437">
        <v>94300</v>
      </c>
      <c r="G216" s="62" t="s">
        <v>874</v>
      </c>
    </row>
    <row r="217" spans="1:7" ht="63">
      <c r="A217" s="130">
        <v>191</v>
      </c>
      <c r="B217" s="42" t="s">
        <v>1071</v>
      </c>
      <c r="C217" s="130">
        <v>1.2</v>
      </c>
      <c r="D217" s="130">
        <v>1</v>
      </c>
      <c r="E217" s="42" t="s">
        <v>1072</v>
      </c>
      <c r="F217" s="437">
        <v>195000</v>
      </c>
      <c r="G217" s="62" t="s">
        <v>874</v>
      </c>
    </row>
    <row r="218" spans="1:7" ht="105">
      <c r="A218" s="130">
        <v>192</v>
      </c>
      <c r="B218" s="42" t="s">
        <v>1073</v>
      </c>
      <c r="C218" s="130">
        <v>1.2</v>
      </c>
      <c r="D218" s="130">
        <v>1</v>
      </c>
      <c r="E218" s="42" t="s">
        <v>1074</v>
      </c>
      <c r="F218" s="437">
        <v>100000</v>
      </c>
      <c r="G218" s="62" t="s">
        <v>874</v>
      </c>
    </row>
    <row r="219" spans="1:7" ht="105">
      <c r="A219" s="130">
        <v>193</v>
      </c>
      <c r="B219" s="42" t="s">
        <v>1075</v>
      </c>
      <c r="C219" s="130">
        <v>1.2</v>
      </c>
      <c r="D219" s="130">
        <v>1</v>
      </c>
      <c r="E219" s="42" t="s">
        <v>1076</v>
      </c>
      <c r="F219" s="437">
        <v>600000</v>
      </c>
      <c r="G219" s="62" t="s">
        <v>874</v>
      </c>
    </row>
    <row r="220" spans="1:7" ht="63">
      <c r="A220" s="438">
        <v>194</v>
      </c>
      <c r="B220" s="89" t="s">
        <v>1077</v>
      </c>
      <c r="C220" s="438">
        <v>1.2</v>
      </c>
      <c r="D220" s="438">
        <v>1</v>
      </c>
      <c r="E220" s="89" t="s">
        <v>1078</v>
      </c>
      <c r="F220" s="439">
        <v>1359000</v>
      </c>
      <c r="G220" s="62" t="s">
        <v>874</v>
      </c>
    </row>
    <row r="221" spans="1:7" ht="42">
      <c r="A221" s="438">
        <v>195</v>
      </c>
      <c r="B221" s="89" t="s">
        <v>1079</v>
      </c>
      <c r="C221" s="438">
        <v>1.2</v>
      </c>
      <c r="D221" s="438">
        <v>1</v>
      </c>
      <c r="E221" s="89" t="s">
        <v>1080</v>
      </c>
      <c r="F221" s="439">
        <v>1400000</v>
      </c>
      <c r="G221" s="62" t="s">
        <v>874</v>
      </c>
    </row>
    <row r="222" spans="1:7" ht="84">
      <c r="A222" s="438">
        <v>196</v>
      </c>
      <c r="B222" s="89" t="s">
        <v>1081</v>
      </c>
      <c r="C222" s="438">
        <v>1.4</v>
      </c>
      <c r="D222" s="438">
        <v>1</v>
      </c>
      <c r="E222" s="89" t="s">
        <v>1082</v>
      </c>
      <c r="F222" s="439">
        <v>708500</v>
      </c>
      <c r="G222" s="62" t="s">
        <v>874</v>
      </c>
    </row>
    <row r="223" spans="1:7" ht="84">
      <c r="A223" s="438">
        <v>197</v>
      </c>
      <c r="B223" s="89" t="s">
        <v>1083</v>
      </c>
      <c r="C223" s="438">
        <v>1.2</v>
      </c>
      <c r="D223" s="438">
        <v>1</v>
      </c>
      <c r="E223" s="89" t="s">
        <v>1084</v>
      </c>
      <c r="F223" s="439">
        <v>512000</v>
      </c>
      <c r="G223" s="62" t="s">
        <v>874</v>
      </c>
    </row>
    <row r="224" spans="1:7" s="3" customFormat="1" ht="21" customHeight="1">
      <c r="A224" s="175" t="s">
        <v>235</v>
      </c>
      <c r="B224" s="179"/>
      <c r="C224" s="179"/>
      <c r="D224" s="176"/>
      <c r="E224" s="49"/>
      <c r="F224" s="297">
        <f>F225+F237</f>
        <v>5682711000</v>
      </c>
      <c r="G224" s="49"/>
    </row>
    <row r="225" spans="1:7" s="3" customFormat="1" ht="21" customHeight="1">
      <c r="A225" s="177" t="s">
        <v>236</v>
      </c>
      <c r="B225" s="180"/>
      <c r="C225" s="180"/>
      <c r="D225" s="178"/>
      <c r="E225" s="28"/>
      <c r="F225" s="354">
        <f>SUM(F226:F236)</f>
        <v>208200000</v>
      </c>
      <c r="G225" s="28"/>
    </row>
    <row r="226" spans="1:7" ht="61.5" customHeight="1">
      <c r="A226" s="92">
        <v>198</v>
      </c>
      <c r="B226" s="93" t="s">
        <v>705</v>
      </c>
      <c r="C226" s="92">
        <v>1.1000000000000001</v>
      </c>
      <c r="D226" s="92">
        <v>1</v>
      </c>
      <c r="E226" s="93" t="s">
        <v>237</v>
      </c>
      <c r="F226" s="376">
        <v>19500000</v>
      </c>
      <c r="G226" s="91" t="s">
        <v>238</v>
      </c>
    </row>
    <row r="227" spans="1:7" ht="84">
      <c r="A227" s="12">
        <v>199</v>
      </c>
      <c r="B227" s="94" t="s">
        <v>239</v>
      </c>
      <c r="C227" s="12">
        <v>1.1000000000000001</v>
      </c>
      <c r="D227" s="12">
        <v>1</v>
      </c>
      <c r="E227" s="94" t="s">
        <v>240</v>
      </c>
      <c r="F227" s="377">
        <v>16250000</v>
      </c>
      <c r="G227" s="41" t="s">
        <v>238</v>
      </c>
    </row>
    <row r="228" spans="1:7" ht="64.5" customHeight="1">
      <c r="A228" s="12">
        <v>200</v>
      </c>
      <c r="B228" s="94" t="s">
        <v>241</v>
      </c>
      <c r="C228" s="61">
        <v>1.1000000000000001</v>
      </c>
      <c r="D228" s="61">
        <v>1</v>
      </c>
      <c r="E228" s="94" t="s">
        <v>237</v>
      </c>
      <c r="F228" s="377">
        <v>19500000</v>
      </c>
      <c r="G228" s="41" t="s">
        <v>238</v>
      </c>
    </row>
    <row r="229" spans="1:7" ht="84">
      <c r="A229" s="12">
        <v>201</v>
      </c>
      <c r="B229" s="94" t="s">
        <v>242</v>
      </c>
      <c r="C229" s="12">
        <v>1.1000000000000001</v>
      </c>
      <c r="D229" s="12">
        <v>1</v>
      </c>
      <c r="E229" s="94" t="s">
        <v>243</v>
      </c>
      <c r="F229" s="377">
        <v>23000000</v>
      </c>
      <c r="G229" s="41" t="s">
        <v>238</v>
      </c>
    </row>
    <row r="230" spans="1:7" ht="65.25" customHeight="1">
      <c r="A230" s="36">
        <v>202</v>
      </c>
      <c r="B230" s="97" t="s">
        <v>244</v>
      </c>
      <c r="C230" s="36">
        <v>1.1000000000000001</v>
      </c>
      <c r="D230" s="36">
        <v>1</v>
      </c>
      <c r="E230" s="97" t="s">
        <v>237</v>
      </c>
      <c r="F230" s="378">
        <v>19500000</v>
      </c>
      <c r="G230" s="37" t="s">
        <v>238</v>
      </c>
    </row>
    <row r="231" spans="1:7" ht="61.5" customHeight="1">
      <c r="A231" s="61">
        <v>203</v>
      </c>
      <c r="B231" s="209" t="s">
        <v>245</v>
      </c>
      <c r="C231" s="61">
        <v>1.1000000000000001</v>
      </c>
      <c r="D231" s="61">
        <v>1</v>
      </c>
      <c r="E231" s="209" t="s">
        <v>240</v>
      </c>
      <c r="F231" s="379">
        <v>16250000</v>
      </c>
      <c r="G231" s="62" t="s">
        <v>238</v>
      </c>
    </row>
    <row r="232" spans="1:7" ht="62.25" customHeight="1">
      <c r="A232" s="12">
        <v>204</v>
      </c>
      <c r="B232" s="94" t="s">
        <v>246</v>
      </c>
      <c r="C232" s="61">
        <v>1.1000000000000001</v>
      </c>
      <c r="D232" s="61">
        <v>1</v>
      </c>
      <c r="E232" s="95" t="s">
        <v>240</v>
      </c>
      <c r="F232" s="377">
        <v>16250000</v>
      </c>
      <c r="G232" s="41" t="s">
        <v>238</v>
      </c>
    </row>
    <row r="233" spans="1:7" ht="84">
      <c r="A233" s="12">
        <v>205</v>
      </c>
      <c r="B233" s="94" t="s">
        <v>247</v>
      </c>
      <c r="C233" s="12">
        <v>1.1000000000000001</v>
      </c>
      <c r="D233" s="12">
        <v>1</v>
      </c>
      <c r="E233" s="94" t="s">
        <v>248</v>
      </c>
      <c r="F233" s="377">
        <v>17550000</v>
      </c>
      <c r="G233" s="41" t="s">
        <v>238</v>
      </c>
    </row>
    <row r="234" spans="1:7" ht="62.25" customHeight="1">
      <c r="A234" s="12">
        <v>206</v>
      </c>
      <c r="B234" s="94" t="s">
        <v>249</v>
      </c>
      <c r="C234" s="61">
        <v>1.1000000000000001</v>
      </c>
      <c r="D234" s="61">
        <v>1</v>
      </c>
      <c r="E234" s="94" t="s">
        <v>240</v>
      </c>
      <c r="F234" s="377">
        <v>15500000</v>
      </c>
      <c r="G234" s="41" t="s">
        <v>238</v>
      </c>
    </row>
    <row r="235" spans="1:7" ht="84">
      <c r="A235" s="12">
        <v>207</v>
      </c>
      <c r="B235" s="94" t="s">
        <v>250</v>
      </c>
      <c r="C235" s="12">
        <v>1.1000000000000001</v>
      </c>
      <c r="D235" s="12">
        <v>1</v>
      </c>
      <c r="E235" s="94" t="s">
        <v>251</v>
      </c>
      <c r="F235" s="377">
        <v>20400000</v>
      </c>
      <c r="G235" s="41" t="s">
        <v>238</v>
      </c>
    </row>
    <row r="236" spans="1:7" ht="84">
      <c r="A236" s="36">
        <v>208</v>
      </c>
      <c r="B236" s="94" t="s">
        <v>252</v>
      </c>
      <c r="C236" s="61">
        <v>1.1000000000000001</v>
      </c>
      <c r="D236" s="61">
        <v>1</v>
      </c>
      <c r="E236" s="97" t="s">
        <v>253</v>
      </c>
      <c r="F236" s="378">
        <v>24500000</v>
      </c>
      <c r="G236" s="37" t="s">
        <v>238</v>
      </c>
    </row>
    <row r="237" spans="1:7" s="3" customFormat="1" ht="21" customHeight="1">
      <c r="A237" s="177" t="s">
        <v>320</v>
      </c>
      <c r="B237" s="180"/>
      <c r="C237" s="180"/>
      <c r="D237" s="178"/>
      <c r="E237" s="28"/>
      <c r="F237" s="354">
        <f>SUM(F238:F280)</f>
        <v>5474511000</v>
      </c>
      <c r="G237" s="28"/>
    </row>
    <row r="238" spans="1:7" ht="84">
      <c r="A238" s="12">
        <v>209</v>
      </c>
      <c r="B238" s="41" t="s">
        <v>321</v>
      </c>
      <c r="C238" s="12">
        <v>1.1000000000000001</v>
      </c>
      <c r="D238" s="12">
        <v>1</v>
      </c>
      <c r="E238" s="42" t="s">
        <v>347</v>
      </c>
      <c r="F238" s="362">
        <v>12011000</v>
      </c>
      <c r="G238" s="41" t="s">
        <v>324</v>
      </c>
    </row>
    <row r="239" spans="1:7" ht="105">
      <c r="A239" s="12">
        <v>210</v>
      </c>
      <c r="B239" s="41" t="s">
        <v>785</v>
      </c>
      <c r="C239" s="12">
        <v>1.1000000000000001</v>
      </c>
      <c r="D239" s="12">
        <v>1</v>
      </c>
      <c r="E239" s="42" t="s">
        <v>706</v>
      </c>
      <c r="F239" s="362">
        <v>10480000</v>
      </c>
      <c r="G239" s="41" t="s">
        <v>324</v>
      </c>
    </row>
    <row r="240" spans="1:7" ht="84">
      <c r="A240" s="12">
        <v>211</v>
      </c>
      <c r="B240" s="41" t="s">
        <v>786</v>
      </c>
      <c r="C240" s="12">
        <v>1.1000000000000001</v>
      </c>
      <c r="D240" s="12">
        <v>1</v>
      </c>
      <c r="E240" s="42" t="s">
        <v>348</v>
      </c>
      <c r="F240" s="362">
        <v>10959000</v>
      </c>
      <c r="G240" s="41" t="s">
        <v>324</v>
      </c>
    </row>
    <row r="241" spans="1:7" ht="106.5" customHeight="1">
      <c r="A241" s="36">
        <v>212</v>
      </c>
      <c r="B241" s="37" t="s">
        <v>787</v>
      </c>
      <c r="C241" s="36">
        <v>1.1000000000000001</v>
      </c>
      <c r="D241" s="36">
        <v>1</v>
      </c>
      <c r="E241" s="38" t="s">
        <v>349</v>
      </c>
      <c r="F241" s="361">
        <v>10347000</v>
      </c>
      <c r="G241" s="37" t="s">
        <v>324</v>
      </c>
    </row>
    <row r="242" spans="1:7" ht="84">
      <c r="A242" s="61">
        <v>213</v>
      </c>
      <c r="B242" s="62" t="s">
        <v>325</v>
      </c>
      <c r="C242" s="61">
        <v>1.1000000000000001</v>
      </c>
      <c r="D242" s="61">
        <v>1</v>
      </c>
      <c r="E242" s="63" t="s">
        <v>350</v>
      </c>
      <c r="F242" s="363">
        <v>18521000</v>
      </c>
      <c r="G242" s="62" t="s">
        <v>324</v>
      </c>
    </row>
    <row r="243" spans="1:7" ht="84">
      <c r="A243" s="12">
        <v>214</v>
      </c>
      <c r="B243" s="41" t="s">
        <v>325</v>
      </c>
      <c r="C243" s="12">
        <v>1.1000000000000001</v>
      </c>
      <c r="D243" s="12">
        <v>1</v>
      </c>
      <c r="E243" s="42" t="s">
        <v>350</v>
      </c>
      <c r="F243" s="362">
        <v>10477000</v>
      </c>
      <c r="G243" s="41" t="s">
        <v>324</v>
      </c>
    </row>
    <row r="244" spans="1:7" ht="102.75" customHeight="1">
      <c r="A244" s="12">
        <v>215</v>
      </c>
      <c r="B244" s="41" t="s">
        <v>326</v>
      </c>
      <c r="C244" s="12">
        <v>1.1000000000000001</v>
      </c>
      <c r="D244" s="12">
        <v>1</v>
      </c>
      <c r="E244" s="42" t="s">
        <v>351</v>
      </c>
      <c r="F244" s="362">
        <v>11500000</v>
      </c>
      <c r="G244" s="41" t="s">
        <v>324</v>
      </c>
    </row>
    <row r="245" spans="1:7" ht="84">
      <c r="A245" s="12">
        <v>216</v>
      </c>
      <c r="B245" s="41" t="s">
        <v>323</v>
      </c>
      <c r="C245" s="12">
        <v>1.1000000000000001</v>
      </c>
      <c r="D245" s="12">
        <v>1</v>
      </c>
      <c r="E245" s="42" t="s">
        <v>352</v>
      </c>
      <c r="F245" s="362">
        <v>10992000</v>
      </c>
      <c r="G245" s="41" t="s">
        <v>324</v>
      </c>
    </row>
    <row r="246" spans="1:7" ht="90" customHeight="1">
      <c r="A246" s="12">
        <v>217</v>
      </c>
      <c r="B246" s="41" t="s">
        <v>322</v>
      </c>
      <c r="C246" s="12">
        <v>1.1000000000000001</v>
      </c>
      <c r="D246" s="12">
        <v>1</v>
      </c>
      <c r="E246" s="42" t="s">
        <v>353</v>
      </c>
      <c r="F246" s="362">
        <v>10518000</v>
      </c>
      <c r="G246" s="41" t="s">
        <v>324</v>
      </c>
    </row>
    <row r="247" spans="1:7" ht="105">
      <c r="A247" s="12">
        <v>218</v>
      </c>
      <c r="B247" s="41" t="s">
        <v>327</v>
      </c>
      <c r="C247" s="12">
        <v>1.1000000000000001</v>
      </c>
      <c r="D247" s="12">
        <v>1</v>
      </c>
      <c r="E247" s="42" t="s">
        <v>354</v>
      </c>
      <c r="F247" s="362">
        <v>10194000</v>
      </c>
      <c r="G247" s="41" t="s">
        <v>324</v>
      </c>
    </row>
    <row r="248" spans="1:7" ht="84">
      <c r="A248" s="12">
        <v>219</v>
      </c>
      <c r="B248" s="41" t="s">
        <v>328</v>
      </c>
      <c r="C248" s="12">
        <v>1.1000000000000001</v>
      </c>
      <c r="D248" s="12">
        <v>1</v>
      </c>
      <c r="E248" s="42" t="s">
        <v>355</v>
      </c>
      <c r="F248" s="362">
        <v>12000000</v>
      </c>
      <c r="G248" s="41" t="s">
        <v>324</v>
      </c>
    </row>
    <row r="249" spans="1:7" ht="84">
      <c r="A249" s="12">
        <v>220</v>
      </c>
      <c r="B249" s="41" t="s">
        <v>325</v>
      </c>
      <c r="C249" s="12">
        <v>1.1000000000000001</v>
      </c>
      <c r="D249" s="12">
        <v>1</v>
      </c>
      <c r="E249" s="42" t="s">
        <v>356</v>
      </c>
      <c r="F249" s="362">
        <v>10496000</v>
      </c>
      <c r="G249" s="41" t="s">
        <v>324</v>
      </c>
    </row>
    <row r="250" spans="1:7" ht="84">
      <c r="A250" s="12">
        <v>221</v>
      </c>
      <c r="B250" s="41" t="s">
        <v>329</v>
      </c>
      <c r="C250" s="12">
        <v>1.1000000000000001</v>
      </c>
      <c r="D250" s="12">
        <v>1</v>
      </c>
      <c r="E250" s="42" t="s">
        <v>357</v>
      </c>
      <c r="F250" s="362">
        <v>11998000</v>
      </c>
      <c r="G250" s="41" t="s">
        <v>324</v>
      </c>
    </row>
    <row r="251" spans="1:7" ht="84">
      <c r="A251" s="12">
        <v>222</v>
      </c>
      <c r="B251" s="41" t="s">
        <v>330</v>
      </c>
      <c r="C251" s="12">
        <v>1.1000000000000001</v>
      </c>
      <c r="D251" s="12">
        <v>1</v>
      </c>
      <c r="E251" s="42" t="s">
        <v>358</v>
      </c>
      <c r="F251" s="362">
        <v>10570000</v>
      </c>
      <c r="G251" s="41" t="s">
        <v>324</v>
      </c>
    </row>
    <row r="252" spans="1:7" ht="104.25" customHeight="1">
      <c r="A252" s="12">
        <v>223</v>
      </c>
      <c r="B252" s="41" t="s">
        <v>331</v>
      </c>
      <c r="C252" s="12">
        <v>1.1000000000000001</v>
      </c>
      <c r="D252" s="12">
        <v>1</v>
      </c>
      <c r="E252" s="42" t="s">
        <v>359</v>
      </c>
      <c r="F252" s="362">
        <v>11000000</v>
      </c>
      <c r="G252" s="41" t="s">
        <v>324</v>
      </c>
    </row>
    <row r="253" spans="1:7" ht="123.75" customHeight="1">
      <c r="A253" s="12">
        <v>224</v>
      </c>
      <c r="B253" s="41" t="s">
        <v>332</v>
      </c>
      <c r="C253" s="12">
        <v>1.1000000000000001</v>
      </c>
      <c r="D253" s="12">
        <v>1</v>
      </c>
      <c r="E253" s="42" t="s">
        <v>333</v>
      </c>
      <c r="F253" s="362">
        <v>13000000</v>
      </c>
      <c r="G253" s="41" t="s">
        <v>324</v>
      </c>
    </row>
    <row r="254" spans="1:7" ht="105">
      <c r="A254" s="12">
        <v>225</v>
      </c>
      <c r="B254" s="41" t="s">
        <v>334</v>
      </c>
      <c r="C254" s="12">
        <v>1.1000000000000001</v>
      </c>
      <c r="D254" s="12">
        <v>1</v>
      </c>
      <c r="E254" s="42" t="s">
        <v>360</v>
      </c>
      <c r="F254" s="362">
        <v>12998000</v>
      </c>
      <c r="G254" s="41" t="s">
        <v>324</v>
      </c>
    </row>
    <row r="255" spans="1:7" ht="105">
      <c r="A255" s="12">
        <v>226</v>
      </c>
      <c r="B255" s="41" t="s">
        <v>335</v>
      </c>
      <c r="C255" s="12">
        <v>1.1000000000000001</v>
      </c>
      <c r="D255" s="12">
        <v>1</v>
      </c>
      <c r="E255" s="42" t="s">
        <v>361</v>
      </c>
      <c r="F255" s="362">
        <v>32000000</v>
      </c>
      <c r="G255" s="41" t="s">
        <v>324</v>
      </c>
    </row>
    <row r="256" spans="1:7" ht="105">
      <c r="A256" s="12">
        <v>227</v>
      </c>
      <c r="B256" s="41" t="s">
        <v>335</v>
      </c>
      <c r="C256" s="12">
        <v>1.1000000000000001</v>
      </c>
      <c r="D256" s="12">
        <v>1</v>
      </c>
      <c r="E256" s="42" t="s">
        <v>336</v>
      </c>
      <c r="F256" s="362">
        <v>31200000</v>
      </c>
      <c r="G256" s="41" t="s">
        <v>324</v>
      </c>
    </row>
    <row r="257" spans="1:7" ht="105">
      <c r="A257" s="12">
        <v>228</v>
      </c>
      <c r="B257" s="41" t="s">
        <v>335</v>
      </c>
      <c r="C257" s="12">
        <v>1.1000000000000001</v>
      </c>
      <c r="D257" s="12">
        <v>1</v>
      </c>
      <c r="E257" s="42" t="s">
        <v>337</v>
      </c>
      <c r="F257" s="362">
        <v>31500000</v>
      </c>
      <c r="G257" s="41" t="s">
        <v>324</v>
      </c>
    </row>
    <row r="258" spans="1:7" ht="84">
      <c r="A258" s="36">
        <v>229</v>
      </c>
      <c r="B258" s="37" t="s">
        <v>338</v>
      </c>
      <c r="C258" s="36">
        <v>1.1000000000000001</v>
      </c>
      <c r="D258" s="36">
        <v>1</v>
      </c>
      <c r="E258" s="38" t="s">
        <v>362</v>
      </c>
      <c r="F258" s="361">
        <v>40000000</v>
      </c>
      <c r="G258" s="37" t="s">
        <v>324</v>
      </c>
    </row>
    <row r="259" spans="1:7" ht="84">
      <c r="A259" s="61">
        <v>230</v>
      </c>
      <c r="B259" s="62" t="s">
        <v>339</v>
      </c>
      <c r="C259" s="61">
        <v>1.1000000000000001</v>
      </c>
      <c r="D259" s="61">
        <v>1</v>
      </c>
      <c r="E259" s="63" t="s">
        <v>363</v>
      </c>
      <c r="F259" s="363">
        <v>40000000</v>
      </c>
      <c r="G259" s="62" t="s">
        <v>324</v>
      </c>
    </row>
    <row r="260" spans="1:7" ht="84">
      <c r="A260" s="12">
        <v>231</v>
      </c>
      <c r="B260" s="41" t="s">
        <v>338</v>
      </c>
      <c r="C260" s="12">
        <v>1.1000000000000001</v>
      </c>
      <c r="D260" s="12">
        <v>1</v>
      </c>
      <c r="E260" s="42" t="s">
        <v>364</v>
      </c>
      <c r="F260" s="362">
        <v>30000000</v>
      </c>
      <c r="G260" s="41" t="s">
        <v>324</v>
      </c>
    </row>
    <row r="261" spans="1:7" ht="84">
      <c r="A261" s="12">
        <v>232</v>
      </c>
      <c r="B261" s="41" t="s">
        <v>339</v>
      </c>
      <c r="C261" s="12">
        <v>1.1000000000000001</v>
      </c>
      <c r="D261" s="12">
        <v>1</v>
      </c>
      <c r="E261" s="42" t="s">
        <v>365</v>
      </c>
      <c r="F261" s="362">
        <v>30000000</v>
      </c>
      <c r="G261" s="41" t="s">
        <v>324</v>
      </c>
    </row>
    <row r="262" spans="1:7" ht="84">
      <c r="A262" s="12">
        <v>233</v>
      </c>
      <c r="B262" s="41" t="s">
        <v>340</v>
      </c>
      <c r="C262" s="12">
        <v>1.1000000000000001</v>
      </c>
      <c r="D262" s="12">
        <v>1</v>
      </c>
      <c r="E262" s="42" t="s">
        <v>346</v>
      </c>
      <c r="F262" s="362">
        <v>15000000</v>
      </c>
      <c r="G262" s="41" t="s">
        <v>324</v>
      </c>
    </row>
    <row r="263" spans="1:7" ht="84">
      <c r="A263" s="12">
        <v>234</v>
      </c>
      <c r="B263" s="41" t="s">
        <v>340</v>
      </c>
      <c r="C263" s="12">
        <v>1.1000000000000001</v>
      </c>
      <c r="D263" s="12">
        <v>1</v>
      </c>
      <c r="E263" s="42" t="s">
        <v>345</v>
      </c>
      <c r="F263" s="362">
        <v>20000000</v>
      </c>
      <c r="G263" s="41" t="s">
        <v>324</v>
      </c>
    </row>
    <row r="264" spans="1:7" ht="84">
      <c r="A264" s="12">
        <v>235</v>
      </c>
      <c r="B264" s="41" t="s">
        <v>341</v>
      </c>
      <c r="C264" s="12">
        <v>1.1000000000000001</v>
      </c>
      <c r="D264" s="12">
        <v>1</v>
      </c>
      <c r="E264" s="42" t="s">
        <v>344</v>
      </c>
      <c r="F264" s="362">
        <v>12000000</v>
      </c>
      <c r="G264" s="41" t="s">
        <v>324</v>
      </c>
    </row>
    <row r="265" spans="1:7" ht="84">
      <c r="A265" s="12">
        <v>236</v>
      </c>
      <c r="B265" s="41" t="s">
        <v>342</v>
      </c>
      <c r="C265" s="12">
        <v>1.1000000000000001</v>
      </c>
      <c r="D265" s="12">
        <v>1</v>
      </c>
      <c r="E265" s="42" t="s">
        <v>343</v>
      </c>
      <c r="F265" s="362">
        <v>15000000</v>
      </c>
      <c r="G265" s="41" t="s">
        <v>324</v>
      </c>
    </row>
    <row r="266" spans="1:7" ht="84">
      <c r="A266" s="12">
        <v>237</v>
      </c>
      <c r="B266" s="41" t="s">
        <v>366</v>
      </c>
      <c r="C266" s="12">
        <v>1.1000000000000001</v>
      </c>
      <c r="D266" s="12">
        <v>1</v>
      </c>
      <c r="E266" s="42" t="s">
        <v>367</v>
      </c>
      <c r="F266" s="362">
        <v>15000000</v>
      </c>
      <c r="G266" s="41" t="s">
        <v>324</v>
      </c>
    </row>
    <row r="267" spans="1:7" ht="105">
      <c r="A267" s="36">
        <v>238</v>
      </c>
      <c r="B267" s="37" t="s">
        <v>390</v>
      </c>
      <c r="C267" s="36">
        <v>1.1000000000000001</v>
      </c>
      <c r="D267" s="36">
        <v>1</v>
      </c>
      <c r="E267" s="38" t="s">
        <v>391</v>
      </c>
      <c r="F267" s="361">
        <v>15000000</v>
      </c>
      <c r="G267" s="37" t="s">
        <v>324</v>
      </c>
    </row>
    <row r="268" spans="1:7" ht="105">
      <c r="A268" s="61">
        <v>239</v>
      </c>
      <c r="B268" s="62" t="s">
        <v>368</v>
      </c>
      <c r="C268" s="61">
        <v>1.1000000000000001</v>
      </c>
      <c r="D268" s="61">
        <v>1</v>
      </c>
      <c r="E268" s="143" t="s">
        <v>369</v>
      </c>
      <c r="F268" s="368">
        <v>10000000</v>
      </c>
      <c r="G268" s="62" t="s">
        <v>324</v>
      </c>
    </row>
    <row r="269" spans="1:7" ht="105">
      <c r="A269" s="12">
        <v>240</v>
      </c>
      <c r="B269" s="41" t="s">
        <v>370</v>
      </c>
      <c r="C269" s="12">
        <v>1.1000000000000001</v>
      </c>
      <c r="D269" s="12">
        <v>1</v>
      </c>
      <c r="E269" s="42" t="s">
        <v>382</v>
      </c>
      <c r="F269" s="380">
        <v>15000000</v>
      </c>
      <c r="G269" s="41" t="s">
        <v>324</v>
      </c>
    </row>
    <row r="270" spans="1:7" ht="105">
      <c r="A270" s="12">
        <v>241</v>
      </c>
      <c r="B270" s="41" t="s">
        <v>371</v>
      </c>
      <c r="C270" s="12">
        <v>1.1000000000000001</v>
      </c>
      <c r="D270" s="12">
        <v>1</v>
      </c>
      <c r="E270" s="42" t="s">
        <v>383</v>
      </c>
      <c r="F270" s="380">
        <v>10000000</v>
      </c>
      <c r="G270" s="41" t="s">
        <v>324</v>
      </c>
    </row>
    <row r="271" spans="1:7" ht="105">
      <c r="A271" s="12">
        <v>242</v>
      </c>
      <c r="B271" s="41" t="s">
        <v>371</v>
      </c>
      <c r="C271" s="12">
        <v>1.1000000000000001</v>
      </c>
      <c r="D271" s="12">
        <v>1</v>
      </c>
      <c r="E271" s="42" t="s">
        <v>384</v>
      </c>
      <c r="F271" s="380">
        <v>10000000</v>
      </c>
      <c r="G271" s="41" t="s">
        <v>324</v>
      </c>
    </row>
    <row r="272" spans="1:7" ht="64.5" customHeight="1">
      <c r="A272" s="12">
        <v>243</v>
      </c>
      <c r="B272" s="41" t="s">
        <v>372</v>
      </c>
      <c r="C272" s="12">
        <v>1.1000000000000001</v>
      </c>
      <c r="D272" s="12">
        <v>1</v>
      </c>
      <c r="E272" s="42" t="s">
        <v>385</v>
      </c>
      <c r="F272" s="380">
        <v>4500000</v>
      </c>
      <c r="G272" s="41" t="s">
        <v>324</v>
      </c>
    </row>
    <row r="273" spans="1:7" ht="63" customHeight="1">
      <c r="A273" s="12">
        <v>244</v>
      </c>
      <c r="B273" s="41" t="s">
        <v>372</v>
      </c>
      <c r="C273" s="12">
        <v>1.1000000000000001</v>
      </c>
      <c r="D273" s="12">
        <v>1</v>
      </c>
      <c r="E273" s="42" t="s">
        <v>386</v>
      </c>
      <c r="F273" s="380">
        <v>3000000</v>
      </c>
      <c r="G273" s="41" t="s">
        <v>324</v>
      </c>
    </row>
    <row r="274" spans="1:7" ht="64.5" customHeight="1">
      <c r="A274" s="12">
        <v>245</v>
      </c>
      <c r="B274" s="41" t="s">
        <v>372</v>
      </c>
      <c r="C274" s="12">
        <v>1.1000000000000001</v>
      </c>
      <c r="D274" s="12">
        <v>1</v>
      </c>
      <c r="E274" s="42" t="s">
        <v>387</v>
      </c>
      <c r="F274" s="380">
        <v>4000000</v>
      </c>
      <c r="G274" s="41" t="s">
        <v>324</v>
      </c>
    </row>
    <row r="275" spans="1:7" ht="66" customHeight="1">
      <c r="A275" s="12">
        <v>246</v>
      </c>
      <c r="B275" s="41" t="s">
        <v>372</v>
      </c>
      <c r="C275" s="12">
        <v>1.1000000000000001</v>
      </c>
      <c r="D275" s="12">
        <v>1</v>
      </c>
      <c r="E275" s="42" t="s">
        <v>388</v>
      </c>
      <c r="F275" s="380">
        <v>3500000</v>
      </c>
      <c r="G275" s="41" t="s">
        <v>324</v>
      </c>
    </row>
    <row r="276" spans="1:7" ht="64.5" customHeight="1">
      <c r="A276" s="12">
        <v>247</v>
      </c>
      <c r="B276" s="41" t="s">
        <v>373</v>
      </c>
      <c r="C276" s="12">
        <v>1.1000000000000001</v>
      </c>
      <c r="D276" s="12">
        <v>1</v>
      </c>
      <c r="E276" s="42" t="s">
        <v>389</v>
      </c>
      <c r="F276" s="380">
        <v>750000</v>
      </c>
      <c r="G276" s="41" t="s">
        <v>324</v>
      </c>
    </row>
    <row r="277" spans="1:7" ht="86.25" customHeight="1">
      <c r="A277" s="36">
        <v>248</v>
      </c>
      <c r="B277" s="37" t="s">
        <v>374</v>
      </c>
      <c r="C277" s="36">
        <v>1.1000000000000001</v>
      </c>
      <c r="D277" s="36">
        <v>1</v>
      </c>
      <c r="E277" s="38" t="s">
        <v>378</v>
      </c>
      <c r="F277" s="381">
        <v>9000000</v>
      </c>
      <c r="G277" s="37" t="s">
        <v>324</v>
      </c>
    </row>
    <row r="278" spans="1:7" ht="63">
      <c r="A278" s="61">
        <v>249</v>
      </c>
      <c r="B278" s="62" t="s">
        <v>375</v>
      </c>
      <c r="C278" s="61">
        <v>1.1000000000000001</v>
      </c>
      <c r="D278" s="61">
        <v>1</v>
      </c>
      <c r="E278" s="63" t="s">
        <v>379</v>
      </c>
      <c r="F278" s="382">
        <v>440000000</v>
      </c>
      <c r="G278" s="62" t="s">
        <v>324</v>
      </c>
    </row>
    <row r="279" spans="1:7" ht="63">
      <c r="A279" s="12">
        <v>250</v>
      </c>
      <c r="B279" s="41" t="s">
        <v>376</v>
      </c>
      <c r="C279" s="12">
        <v>1.1000000000000001</v>
      </c>
      <c r="D279" s="12">
        <v>1</v>
      </c>
      <c r="E279" s="42" t="s">
        <v>380</v>
      </c>
      <c r="F279" s="380">
        <v>4010000000</v>
      </c>
      <c r="G279" s="41" t="s">
        <v>324</v>
      </c>
    </row>
    <row r="280" spans="1:7" ht="105">
      <c r="A280" s="12">
        <v>251</v>
      </c>
      <c r="B280" s="37" t="s">
        <v>377</v>
      </c>
      <c r="C280" s="12">
        <v>1.1000000000000001</v>
      </c>
      <c r="D280" s="12">
        <v>1</v>
      </c>
      <c r="E280" s="38" t="s">
        <v>381</v>
      </c>
      <c r="F280" s="381">
        <v>430000000</v>
      </c>
      <c r="G280" s="41" t="s">
        <v>324</v>
      </c>
    </row>
    <row r="281" spans="1:7" s="3" customFormat="1" ht="21" customHeight="1">
      <c r="A281" s="175" t="s">
        <v>254</v>
      </c>
      <c r="B281" s="176"/>
      <c r="C281" s="49"/>
      <c r="D281" s="49"/>
      <c r="E281" s="49"/>
      <c r="F281" s="297">
        <f>F282</f>
        <v>2611000</v>
      </c>
      <c r="G281" s="49"/>
    </row>
    <row r="282" spans="1:7" s="3" customFormat="1" ht="21" customHeight="1">
      <c r="A282" s="177" t="s">
        <v>255</v>
      </c>
      <c r="B282" s="180"/>
      <c r="C282" s="180"/>
      <c r="D282" s="178"/>
      <c r="E282" s="28"/>
      <c r="F282" s="354">
        <f>SUM(F283:F294)</f>
        <v>2611000</v>
      </c>
      <c r="G282" s="28"/>
    </row>
    <row r="283" spans="1:7" ht="65.25" customHeight="1">
      <c r="A283" s="12">
        <v>252</v>
      </c>
      <c r="B283" s="91" t="s">
        <v>256</v>
      </c>
      <c r="C283" s="92">
        <v>1.4</v>
      </c>
      <c r="D283" s="92">
        <v>1</v>
      </c>
      <c r="E283" s="91" t="s">
        <v>257</v>
      </c>
      <c r="F283" s="383">
        <v>180000</v>
      </c>
      <c r="G283" s="91" t="s">
        <v>258</v>
      </c>
    </row>
    <row r="284" spans="1:7" ht="64.5" customHeight="1">
      <c r="A284" s="12">
        <v>253</v>
      </c>
      <c r="B284" s="41" t="s">
        <v>259</v>
      </c>
      <c r="C284" s="12">
        <v>1.2</v>
      </c>
      <c r="D284" s="12">
        <v>1</v>
      </c>
      <c r="E284" s="41" t="s">
        <v>260</v>
      </c>
      <c r="F284" s="380">
        <v>248000</v>
      </c>
      <c r="G284" s="41" t="s">
        <v>258</v>
      </c>
    </row>
    <row r="285" spans="1:7" ht="65.25" customHeight="1">
      <c r="A285" s="12">
        <v>254</v>
      </c>
      <c r="B285" s="41" t="s">
        <v>261</v>
      </c>
      <c r="C285" s="12">
        <v>1.1000000000000001</v>
      </c>
      <c r="D285" s="12">
        <v>1</v>
      </c>
      <c r="E285" s="41" t="s">
        <v>262</v>
      </c>
      <c r="F285" s="380">
        <v>70000</v>
      </c>
      <c r="G285" s="41" t="s">
        <v>258</v>
      </c>
    </row>
    <row r="286" spans="1:7" ht="84" customHeight="1">
      <c r="A286" s="12">
        <v>255</v>
      </c>
      <c r="B286" s="41" t="s">
        <v>263</v>
      </c>
      <c r="C286" s="12">
        <v>1.2</v>
      </c>
      <c r="D286" s="12">
        <v>1</v>
      </c>
      <c r="E286" s="41" t="s">
        <v>264</v>
      </c>
      <c r="F286" s="380">
        <v>85000</v>
      </c>
      <c r="G286" s="41" t="s">
        <v>258</v>
      </c>
    </row>
    <row r="287" spans="1:7" ht="64.5" customHeight="1">
      <c r="A287" s="12">
        <v>256</v>
      </c>
      <c r="B287" s="41" t="s">
        <v>265</v>
      </c>
      <c r="C287" s="12">
        <v>1.2</v>
      </c>
      <c r="D287" s="12">
        <v>1</v>
      </c>
      <c r="E287" s="41" t="s">
        <v>266</v>
      </c>
      <c r="F287" s="380">
        <v>20000</v>
      </c>
      <c r="G287" s="41" t="s">
        <v>258</v>
      </c>
    </row>
    <row r="288" spans="1:7" ht="89.25" customHeight="1">
      <c r="A288" s="12">
        <v>257</v>
      </c>
      <c r="B288" s="41" t="s">
        <v>267</v>
      </c>
      <c r="C288" s="12">
        <v>1.2</v>
      </c>
      <c r="D288" s="12">
        <v>1</v>
      </c>
      <c r="E288" s="94" t="s">
        <v>268</v>
      </c>
      <c r="F288" s="380">
        <v>420000</v>
      </c>
      <c r="G288" s="41" t="s">
        <v>258</v>
      </c>
    </row>
    <row r="289" spans="1:10" ht="66.75" customHeight="1">
      <c r="A289" s="36">
        <v>258</v>
      </c>
      <c r="B289" s="37" t="s">
        <v>269</v>
      </c>
      <c r="C289" s="36">
        <v>1.2</v>
      </c>
      <c r="D289" s="36">
        <v>1</v>
      </c>
      <c r="E289" s="37" t="s">
        <v>270</v>
      </c>
      <c r="F289" s="381">
        <v>288000</v>
      </c>
      <c r="G289" s="37" t="s">
        <v>258</v>
      </c>
    </row>
    <row r="290" spans="1:10" ht="105">
      <c r="A290" s="61">
        <v>259</v>
      </c>
      <c r="B290" s="62" t="s">
        <v>271</v>
      </c>
      <c r="C290" s="61">
        <v>1.2</v>
      </c>
      <c r="D290" s="61">
        <v>1</v>
      </c>
      <c r="E290" s="210" t="s">
        <v>272</v>
      </c>
      <c r="F290" s="382">
        <v>50000</v>
      </c>
      <c r="G290" s="62" t="s">
        <v>258</v>
      </c>
    </row>
    <row r="291" spans="1:10" ht="126">
      <c r="A291" s="12">
        <v>260</v>
      </c>
      <c r="B291" s="41" t="s">
        <v>273</v>
      </c>
      <c r="C291" s="12">
        <v>1.2</v>
      </c>
      <c r="D291" s="12">
        <v>1</v>
      </c>
      <c r="E291" s="94" t="s">
        <v>274</v>
      </c>
      <c r="F291" s="380">
        <v>250000</v>
      </c>
      <c r="G291" s="41" t="s">
        <v>258</v>
      </c>
    </row>
    <row r="292" spans="1:10" ht="126">
      <c r="A292" s="12">
        <v>261</v>
      </c>
      <c r="B292" s="94" t="s">
        <v>275</v>
      </c>
      <c r="C292" s="12">
        <v>1.2</v>
      </c>
      <c r="D292" s="130">
        <v>1</v>
      </c>
      <c r="E292" s="96" t="s">
        <v>276</v>
      </c>
      <c r="F292" s="380">
        <v>50000</v>
      </c>
      <c r="G292" s="41" t="s">
        <v>258</v>
      </c>
    </row>
    <row r="293" spans="1:10" ht="104.25" customHeight="1">
      <c r="A293" s="12">
        <v>262</v>
      </c>
      <c r="B293" s="94" t="s">
        <v>280</v>
      </c>
      <c r="C293" s="12">
        <v>1.2</v>
      </c>
      <c r="D293" s="12">
        <v>1</v>
      </c>
      <c r="E293" s="94" t="s">
        <v>277</v>
      </c>
      <c r="F293" s="377">
        <v>650000</v>
      </c>
      <c r="G293" s="41" t="s">
        <v>258</v>
      </c>
    </row>
    <row r="294" spans="1:10" ht="84">
      <c r="A294" s="12">
        <v>263</v>
      </c>
      <c r="B294" s="97" t="s">
        <v>278</v>
      </c>
      <c r="C294" s="36">
        <v>1.2</v>
      </c>
      <c r="D294" s="36">
        <v>1</v>
      </c>
      <c r="E294" s="38" t="s">
        <v>279</v>
      </c>
      <c r="F294" s="378">
        <v>300000</v>
      </c>
      <c r="G294" s="37" t="s">
        <v>258</v>
      </c>
    </row>
    <row r="295" spans="1:10" s="3" customFormat="1" ht="21" customHeight="1">
      <c r="A295" s="175" t="s">
        <v>311</v>
      </c>
      <c r="B295" s="176"/>
      <c r="C295" s="49"/>
      <c r="D295" s="49"/>
      <c r="E295" s="49"/>
      <c r="F295" s="297">
        <f>F296</f>
        <v>446726000</v>
      </c>
      <c r="G295" s="49"/>
    </row>
    <row r="296" spans="1:10" s="3" customFormat="1" ht="21" customHeight="1">
      <c r="A296" s="177" t="s">
        <v>312</v>
      </c>
      <c r="B296" s="178"/>
      <c r="C296" s="124"/>
      <c r="D296" s="124"/>
      <c r="E296" s="28"/>
      <c r="F296" s="354">
        <f>F297+F298+F299</f>
        <v>446726000</v>
      </c>
      <c r="G296" s="28"/>
    </row>
    <row r="297" spans="1:10" ht="84">
      <c r="A297" s="12">
        <v>264</v>
      </c>
      <c r="B297" s="41" t="s">
        <v>313</v>
      </c>
      <c r="C297" s="12">
        <v>1.5</v>
      </c>
      <c r="D297" s="12">
        <v>1</v>
      </c>
      <c r="E297" s="42" t="s">
        <v>314</v>
      </c>
      <c r="F297" s="362">
        <v>417933000</v>
      </c>
      <c r="G297" s="41" t="s">
        <v>315</v>
      </c>
      <c r="J297" s="9"/>
    </row>
    <row r="298" spans="1:10" ht="84">
      <c r="A298" s="12">
        <v>265</v>
      </c>
      <c r="B298" s="41" t="s">
        <v>783</v>
      </c>
      <c r="C298" s="12">
        <v>1.5</v>
      </c>
      <c r="D298" s="12">
        <v>1</v>
      </c>
      <c r="E298" s="42" t="s">
        <v>316</v>
      </c>
      <c r="F298" s="362">
        <v>27791000</v>
      </c>
      <c r="G298" s="41" t="s">
        <v>315</v>
      </c>
    </row>
    <row r="299" spans="1:10" ht="87.75" customHeight="1">
      <c r="A299" s="36">
        <v>266</v>
      </c>
      <c r="B299" s="37" t="s">
        <v>317</v>
      </c>
      <c r="C299" s="36">
        <v>1.5</v>
      </c>
      <c r="D299" s="36">
        <v>1</v>
      </c>
      <c r="E299" s="38" t="s">
        <v>318</v>
      </c>
      <c r="F299" s="361">
        <v>1002000</v>
      </c>
      <c r="G299" s="37" t="s">
        <v>319</v>
      </c>
    </row>
    <row r="300" spans="1:10" s="3" customFormat="1" ht="21" customHeight="1">
      <c r="A300" s="175" t="s">
        <v>392</v>
      </c>
      <c r="B300" s="176"/>
      <c r="C300" s="49"/>
      <c r="D300" s="49"/>
      <c r="E300" s="49"/>
      <c r="F300" s="297">
        <f>F301</f>
        <v>4196000</v>
      </c>
      <c r="G300" s="49"/>
    </row>
    <row r="301" spans="1:10" s="3" customFormat="1" ht="21" customHeight="1">
      <c r="A301" s="177" t="s">
        <v>393</v>
      </c>
      <c r="B301" s="178"/>
      <c r="C301" s="124"/>
      <c r="D301" s="124"/>
      <c r="E301" s="28"/>
      <c r="F301" s="354">
        <f>F302+F303</f>
        <v>4196000</v>
      </c>
      <c r="G301" s="28"/>
    </row>
    <row r="302" spans="1:10" ht="409.5">
      <c r="A302" s="12">
        <v>267</v>
      </c>
      <c r="B302" s="41" t="s">
        <v>398</v>
      </c>
      <c r="C302" s="12">
        <v>1.2</v>
      </c>
      <c r="D302" s="12">
        <v>1</v>
      </c>
      <c r="E302" s="42" t="s">
        <v>399</v>
      </c>
      <c r="F302" s="362">
        <v>220000</v>
      </c>
      <c r="G302" s="62" t="s">
        <v>396</v>
      </c>
    </row>
    <row r="303" spans="1:10" ht="409.5">
      <c r="A303" s="36">
        <v>268</v>
      </c>
      <c r="B303" s="37" t="s">
        <v>405</v>
      </c>
      <c r="C303" s="36">
        <v>1.3</v>
      </c>
      <c r="D303" s="36">
        <v>1</v>
      </c>
      <c r="E303" s="38" t="s">
        <v>408</v>
      </c>
      <c r="F303" s="361">
        <v>3976000</v>
      </c>
      <c r="G303" s="37" t="s">
        <v>396</v>
      </c>
    </row>
    <row r="304" spans="1:10" ht="409.5">
      <c r="A304" s="122">
        <v>269</v>
      </c>
      <c r="B304" s="113" t="s">
        <v>409</v>
      </c>
      <c r="C304" s="122">
        <v>1.3</v>
      </c>
      <c r="D304" s="122">
        <v>1</v>
      </c>
      <c r="E304" s="115" t="s">
        <v>707</v>
      </c>
      <c r="F304" s="190">
        <v>3932000</v>
      </c>
      <c r="G304" s="113" t="s">
        <v>396</v>
      </c>
    </row>
    <row r="305" spans="1:10" s="3" customFormat="1" ht="21" customHeight="1">
      <c r="A305" s="159" t="s">
        <v>68</v>
      </c>
      <c r="B305" s="160"/>
      <c r="C305" s="27"/>
      <c r="D305" s="27"/>
      <c r="E305" s="27"/>
      <c r="F305" s="192">
        <f>F306+F314+F316+F319</f>
        <v>27075470</v>
      </c>
      <c r="G305" s="27"/>
    </row>
    <row r="306" spans="1:10" s="3" customFormat="1" ht="21" customHeight="1">
      <c r="A306" s="157" t="s">
        <v>69</v>
      </c>
      <c r="B306" s="158"/>
      <c r="C306" s="28"/>
      <c r="D306" s="28"/>
      <c r="E306" s="28"/>
      <c r="F306" s="374">
        <f>SUM(F307:F313)</f>
        <v>196600</v>
      </c>
      <c r="G306" s="28"/>
    </row>
    <row r="307" spans="1:10" ht="246.75" customHeight="1">
      <c r="A307" s="36">
        <v>270</v>
      </c>
      <c r="B307" s="37" t="s">
        <v>70</v>
      </c>
      <c r="C307" s="36">
        <v>1.4</v>
      </c>
      <c r="D307" s="36">
        <v>1</v>
      </c>
      <c r="E307" s="38" t="s">
        <v>73</v>
      </c>
      <c r="F307" s="361">
        <v>20000</v>
      </c>
      <c r="G307" s="37" t="s">
        <v>74</v>
      </c>
      <c r="J307" s="9"/>
    </row>
    <row r="308" spans="1:10" ht="312.75" customHeight="1">
      <c r="A308" s="61">
        <v>271</v>
      </c>
      <c r="B308" s="62" t="s">
        <v>71</v>
      </c>
      <c r="C308" s="61">
        <v>1.4</v>
      </c>
      <c r="D308" s="61">
        <v>1</v>
      </c>
      <c r="E308" s="63" t="s">
        <v>72</v>
      </c>
      <c r="F308" s="363">
        <v>40000</v>
      </c>
      <c r="G308" s="62" t="s">
        <v>74</v>
      </c>
      <c r="J308" s="9"/>
    </row>
    <row r="309" spans="1:10" ht="231">
      <c r="A309" s="12">
        <v>272</v>
      </c>
      <c r="B309" s="41" t="s">
        <v>75</v>
      </c>
      <c r="C309" s="12">
        <v>1.4</v>
      </c>
      <c r="D309" s="12">
        <v>1</v>
      </c>
      <c r="E309" s="42" t="s">
        <v>76</v>
      </c>
      <c r="F309" s="362">
        <v>25000</v>
      </c>
      <c r="G309" s="41" t="s">
        <v>74</v>
      </c>
      <c r="J309" s="9"/>
    </row>
    <row r="310" spans="1:10" ht="149.25" customHeight="1">
      <c r="A310" s="36">
        <v>273</v>
      </c>
      <c r="B310" s="37" t="s">
        <v>77</v>
      </c>
      <c r="C310" s="36">
        <v>1.4</v>
      </c>
      <c r="D310" s="36">
        <v>1</v>
      </c>
      <c r="E310" s="38" t="s">
        <v>78</v>
      </c>
      <c r="F310" s="361">
        <v>20000</v>
      </c>
      <c r="G310" s="37" t="s">
        <v>74</v>
      </c>
      <c r="J310" s="9"/>
    </row>
    <row r="311" spans="1:10" ht="398.25" customHeight="1">
      <c r="A311" s="61">
        <v>274</v>
      </c>
      <c r="B311" s="62" t="s">
        <v>79</v>
      </c>
      <c r="C311" s="61">
        <v>1.4</v>
      </c>
      <c r="D311" s="61">
        <v>1</v>
      </c>
      <c r="E311" s="63" t="s">
        <v>80</v>
      </c>
      <c r="F311" s="363">
        <v>8900</v>
      </c>
      <c r="G311" s="62" t="s">
        <v>74</v>
      </c>
      <c r="J311" s="9"/>
    </row>
    <row r="312" spans="1:10" ht="315" customHeight="1">
      <c r="A312" s="36">
        <v>275</v>
      </c>
      <c r="B312" s="37" t="s">
        <v>81</v>
      </c>
      <c r="C312" s="36">
        <v>1.4</v>
      </c>
      <c r="D312" s="36">
        <v>1</v>
      </c>
      <c r="E312" s="38" t="s">
        <v>82</v>
      </c>
      <c r="F312" s="361">
        <v>22700</v>
      </c>
      <c r="G312" s="37" t="s">
        <v>74</v>
      </c>
      <c r="J312" s="9"/>
    </row>
    <row r="313" spans="1:10" ht="297" customHeight="1">
      <c r="A313" s="61">
        <v>276</v>
      </c>
      <c r="B313" s="62" t="s">
        <v>83</v>
      </c>
      <c r="C313" s="61">
        <v>1.4</v>
      </c>
      <c r="D313" s="61">
        <v>1</v>
      </c>
      <c r="E313" s="63" t="s">
        <v>84</v>
      </c>
      <c r="F313" s="363">
        <v>60000</v>
      </c>
      <c r="G313" s="62" t="s">
        <v>74</v>
      </c>
      <c r="J313" s="9"/>
    </row>
    <row r="314" spans="1:10" s="3" customFormat="1" ht="21" customHeight="1">
      <c r="A314" s="157" t="s">
        <v>123</v>
      </c>
      <c r="B314" s="158"/>
      <c r="C314" s="28"/>
      <c r="D314" s="28"/>
      <c r="E314" s="28"/>
      <c r="F314" s="354">
        <f>F315</f>
        <v>1092000</v>
      </c>
      <c r="G314" s="28"/>
    </row>
    <row r="315" spans="1:10" ht="231">
      <c r="A315" s="36">
        <v>277</v>
      </c>
      <c r="B315" s="37" t="s">
        <v>125</v>
      </c>
      <c r="C315" s="36">
        <v>1.4</v>
      </c>
      <c r="D315" s="36">
        <v>1</v>
      </c>
      <c r="E315" s="38" t="s">
        <v>126</v>
      </c>
      <c r="F315" s="361">
        <v>1092000</v>
      </c>
      <c r="G315" s="37" t="s">
        <v>124</v>
      </c>
      <c r="J315" s="9"/>
    </row>
    <row r="316" spans="1:10" s="3" customFormat="1" ht="21" customHeight="1">
      <c r="A316" s="157" t="s">
        <v>173</v>
      </c>
      <c r="B316" s="158"/>
      <c r="C316" s="28"/>
      <c r="D316" s="28"/>
      <c r="E316" s="28"/>
      <c r="F316" s="354">
        <f>F317</f>
        <v>24113610</v>
      </c>
      <c r="G316" s="28"/>
    </row>
    <row r="317" spans="1:10" ht="210">
      <c r="A317" s="64">
        <v>278</v>
      </c>
      <c r="B317" s="65" t="s">
        <v>174</v>
      </c>
      <c r="C317" s="64">
        <v>1.4</v>
      </c>
      <c r="D317" s="64">
        <v>1</v>
      </c>
      <c r="E317" s="66" t="s">
        <v>175</v>
      </c>
      <c r="F317" s="369">
        <v>24113610</v>
      </c>
      <c r="G317" s="65" t="s">
        <v>176</v>
      </c>
      <c r="J317" s="9"/>
    </row>
    <row r="318" spans="1:10" ht="210">
      <c r="A318" s="122">
        <v>279</v>
      </c>
      <c r="B318" s="113" t="s">
        <v>177</v>
      </c>
      <c r="C318" s="122">
        <v>1.4</v>
      </c>
      <c r="D318" s="122">
        <v>1</v>
      </c>
      <c r="E318" s="115" t="s">
        <v>178</v>
      </c>
      <c r="F318" s="190" t="s">
        <v>514</v>
      </c>
      <c r="G318" s="113" t="s">
        <v>176</v>
      </c>
      <c r="J318" s="9"/>
    </row>
    <row r="319" spans="1:10" s="3" customFormat="1" ht="21" customHeight="1">
      <c r="A319" s="157" t="s">
        <v>511</v>
      </c>
      <c r="B319" s="158"/>
      <c r="C319" s="28"/>
      <c r="D319" s="28"/>
      <c r="E319" s="28"/>
      <c r="F319" s="354">
        <f>SUM(F320:F326)</f>
        <v>1673260</v>
      </c>
      <c r="G319" s="28"/>
    </row>
    <row r="320" spans="1:10" ht="351" customHeight="1">
      <c r="A320" s="64">
        <v>280</v>
      </c>
      <c r="B320" s="65" t="s">
        <v>512</v>
      </c>
      <c r="C320" s="64">
        <v>1.4</v>
      </c>
      <c r="D320" s="64">
        <v>1</v>
      </c>
      <c r="E320" s="64" t="s">
        <v>513</v>
      </c>
      <c r="F320" s="369">
        <v>69500</v>
      </c>
      <c r="G320" s="65" t="s">
        <v>515</v>
      </c>
      <c r="J320" s="9"/>
    </row>
    <row r="321" spans="1:10" ht="409.5">
      <c r="A321" s="61">
        <v>281</v>
      </c>
      <c r="B321" s="62" t="s">
        <v>516</v>
      </c>
      <c r="C321" s="61">
        <v>1.4</v>
      </c>
      <c r="D321" s="61">
        <v>1</v>
      </c>
      <c r="E321" s="61" t="s">
        <v>518</v>
      </c>
      <c r="F321" s="363">
        <v>207700</v>
      </c>
      <c r="G321" s="62" t="s">
        <v>515</v>
      </c>
    </row>
    <row r="322" spans="1:10" ht="409.5">
      <c r="A322" s="36">
        <v>282</v>
      </c>
      <c r="B322" s="37" t="s">
        <v>517</v>
      </c>
      <c r="C322" s="36">
        <v>1.4</v>
      </c>
      <c r="D322" s="36">
        <v>1</v>
      </c>
      <c r="E322" s="36" t="s">
        <v>519</v>
      </c>
      <c r="F322" s="361">
        <v>99500</v>
      </c>
      <c r="G322" s="37" t="s">
        <v>515</v>
      </c>
    </row>
    <row r="323" spans="1:10" ht="315">
      <c r="A323" s="61">
        <v>283</v>
      </c>
      <c r="B323" s="62" t="s">
        <v>520</v>
      </c>
      <c r="C323" s="61">
        <v>1.4</v>
      </c>
      <c r="D323" s="61">
        <v>1</v>
      </c>
      <c r="E323" s="61" t="s">
        <v>521</v>
      </c>
      <c r="F323" s="363">
        <v>534360</v>
      </c>
      <c r="G323" s="62" t="s">
        <v>515</v>
      </c>
    </row>
    <row r="324" spans="1:10" ht="255.75" customHeight="1">
      <c r="A324" s="12">
        <v>284</v>
      </c>
      <c r="B324" s="41" t="s">
        <v>522</v>
      </c>
      <c r="C324" s="12">
        <v>1.4</v>
      </c>
      <c r="D324" s="12">
        <v>1</v>
      </c>
      <c r="E324" s="12" t="s">
        <v>523</v>
      </c>
      <c r="F324" s="362">
        <v>424400</v>
      </c>
      <c r="G324" s="41" t="s">
        <v>515</v>
      </c>
    </row>
    <row r="325" spans="1:10" ht="229.5" customHeight="1">
      <c r="A325" s="36">
        <v>285</v>
      </c>
      <c r="B325" s="37" t="s">
        <v>524</v>
      </c>
      <c r="C325" s="36">
        <v>1.4</v>
      </c>
      <c r="D325" s="36">
        <v>1</v>
      </c>
      <c r="E325" s="36" t="s">
        <v>525</v>
      </c>
      <c r="F325" s="361">
        <v>58200</v>
      </c>
      <c r="G325" s="37" t="s">
        <v>515</v>
      </c>
    </row>
    <row r="326" spans="1:10" ht="290.25" customHeight="1">
      <c r="A326" s="48">
        <v>286</v>
      </c>
      <c r="B326" s="135" t="s">
        <v>526</v>
      </c>
      <c r="C326" s="48">
        <v>1.4</v>
      </c>
      <c r="D326" s="48">
        <v>1</v>
      </c>
      <c r="E326" s="48" t="s">
        <v>527</v>
      </c>
      <c r="F326" s="368">
        <v>279600</v>
      </c>
      <c r="G326" s="135" t="s">
        <v>515</v>
      </c>
      <c r="J326" s="9"/>
    </row>
    <row r="327" spans="1:10">
      <c r="A327" s="212"/>
      <c r="B327" s="212" t="s">
        <v>1101</v>
      </c>
      <c r="C327" s="212"/>
      <c r="D327" s="212"/>
      <c r="E327" s="213"/>
      <c r="F327" s="384">
        <f>F300+F295+F281+F224+F146+F136+F19+F305</f>
        <v>7503423980</v>
      </c>
      <c r="G327" s="211"/>
    </row>
    <row r="328" spans="1:10" s="233" customFormat="1" ht="24.75" customHeight="1">
      <c r="A328" s="337"/>
      <c r="B328" s="338" t="s">
        <v>816</v>
      </c>
      <c r="C328" s="229"/>
      <c r="D328" s="230"/>
      <c r="E328" s="231"/>
      <c r="F328" s="339"/>
      <c r="G328" s="232"/>
    </row>
    <row r="329" spans="1:10" s="233" customFormat="1" ht="63">
      <c r="A329" s="247">
        <v>1</v>
      </c>
      <c r="B329" s="388" t="s">
        <v>944</v>
      </c>
      <c r="C329" s="389">
        <v>1.5</v>
      </c>
      <c r="D329" s="226">
        <v>1</v>
      </c>
      <c r="E329" s="336"/>
      <c r="F329" s="380">
        <v>40000000</v>
      </c>
      <c r="G329" s="12" t="s">
        <v>794</v>
      </c>
    </row>
    <row r="330" spans="1:10" s="233" customFormat="1" ht="126">
      <c r="A330" s="247">
        <v>2</v>
      </c>
      <c r="B330" s="41" t="s">
        <v>945</v>
      </c>
      <c r="C330" s="389">
        <v>1.4</v>
      </c>
      <c r="D330" s="226">
        <v>1</v>
      </c>
      <c r="E330" s="336"/>
      <c r="F330" s="380">
        <v>1000000</v>
      </c>
      <c r="G330" s="12" t="s">
        <v>790</v>
      </c>
    </row>
    <row r="331" spans="1:10" s="233" customFormat="1" ht="60" customHeight="1">
      <c r="A331" s="247">
        <v>3</v>
      </c>
      <c r="B331" s="41" t="s">
        <v>946</v>
      </c>
      <c r="C331" s="389">
        <v>1.4</v>
      </c>
      <c r="D331" s="226">
        <v>1</v>
      </c>
      <c r="E331" s="336"/>
      <c r="F331" s="380">
        <v>13126000</v>
      </c>
      <c r="G331" s="12" t="s">
        <v>790</v>
      </c>
    </row>
    <row r="332" spans="1:10" s="233" customFormat="1" ht="84">
      <c r="A332" s="247">
        <v>4</v>
      </c>
      <c r="B332" s="41" t="s">
        <v>947</v>
      </c>
      <c r="C332" s="389">
        <v>1.4</v>
      </c>
      <c r="D332" s="226">
        <v>1</v>
      </c>
      <c r="E332" s="336"/>
      <c r="F332" s="380">
        <v>20106000</v>
      </c>
      <c r="G332" s="12" t="s">
        <v>790</v>
      </c>
    </row>
    <row r="333" spans="1:10" s="233" customFormat="1" ht="63">
      <c r="A333" s="247">
        <v>5</v>
      </c>
      <c r="B333" s="41" t="s">
        <v>948</v>
      </c>
      <c r="C333" s="389">
        <v>1.4</v>
      </c>
      <c r="D333" s="226">
        <v>1</v>
      </c>
      <c r="E333" s="336"/>
      <c r="F333" s="380">
        <v>32526000</v>
      </c>
      <c r="G333" s="12" t="s">
        <v>790</v>
      </c>
    </row>
    <row r="334" spans="1:10" s="233" customFormat="1" ht="105">
      <c r="A334" s="247">
        <v>6</v>
      </c>
      <c r="B334" s="41" t="s">
        <v>949</v>
      </c>
      <c r="C334" s="389">
        <v>1.4</v>
      </c>
      <c r="D334" s="226">
        <v>1</v>
      </c>
      <c r="E334" s="336"/>
      <c r="F334" s="380">
        <v>12624000</v>
      </c>
      <c r="G334" s="12" t="s">
        <v>790</v>
      </c>
    </row>
    <row r="335" spans="1:10" s="233" customFormat="1" ht="84">
      <c r="A335" s="247">
        <v>7</v>
      </c>
      <c r="B335" s="41" t="s">
        <v>950</v>
      </c>
      <c r="C335" s="389">
        <v>1.4</v>
      </c>
      <c r="D335" s="226">
        <v>1</v>
      </c>
      <c r="E335" s="336"/>
      <c r="F335" s="380">
        <v>16571000</v>
      </c>
      <c r="G335" s="12" t="s">
        <v>790</v>
      </c>
    </row>
    <row r="336" spans="1:10" s="233" customFormat="1" ht="84">
      <c r="A336" s="247">
        <v>8</v>
      </c>
      <c r="B336" s="41" t="s">
        <v>951</v>
      </c>
      <c r="C336" s="389">
        <v>1.4</v>
      </c>
      <c r="D336" s="226">
        <v>1</v>
      </c>
      <c r="E336" s="236"/>
      <c r="F336" s="380">
        <v>8304000</v>
      </c>
      <c r="G336" s="12" t="s">
        <v>790</v>
      </c>
    </row>
    <row r="337" spans="1:7" s="233" customFormat="1" ht="105">
      <c r="A337" s="247">
        <v>9</v>
      </c>
      <c r="B337" s="41" t="s">
        <v>952</v>
      </c>
      <c r="C337" s="389">
        <v>1.4</v>
      </c>
      <c r="D337" s="226">
        <v>1</v>
      </c>
      <c r="E337" s="236"/>
      <c r="F337" s="380">
        <v>23072000</v>
      </c>
      <c r="G337" s="12" t="s">
        <v>790</v>
      </c>
    </row>
    <row r="338" spans="1:7" s="233" customFormat="1" ht="84">
      <c r="A338" s="247">
        <v>10</v>
      </c>
      <c r="B338" s="41" t="s">
        <v>953</v>
      </c>
      <c r="C338" s="389">
        <v>1.4</v>
      </c>
      <c r="D338" s="226">
        <v>1</v>
      </c>
      <c r="E338" s="336"/>
      <c r="F338" s="380">
        <v>14482000</v>
      </c>
      <c r="G338" s="12" t="s">
        <v>790</v>
      </c>
    </row>
    <row r="339" spans="1:7" s="233" customFormat="1" ht="105">
      <c r="A339" s="247">
        <v>11</v>
      </c>
      <c r="B339" s="41" t="s">
        <v>954</v>
      </c>
      <c r="C339" s="389">
        <v>1.4</v>
      </c>
      <c r="D339" s="226">
        <v>1</v>
      </c>
      <c r="E339" s="336"/>
      <c r="F339" s="380">
        <v>10411000</v>
      </c>
      <c r="G339" s="12" t="s">
        <v>790</v>
      </c>
    </row>
    <row r="340" spans="1:7" s="233" customFormat="1" ht="84">
      <c r="A340" s="247">
        <v>12</v>
      </c>
      <c r="B340" s="41" t="s">
        <v>955</v>
      </c>
      <c r="C340" s="389">
        <v>1.4</v>
      </c>
      <c r="D340" s="226">
        <v>1</v>
      </c>
      <c r="E340" s="336"/>
      <c r="F340" s="380">
        <v>16608000</v>
      </c>
      <c r="G340" s="12" t="s">
        <v>790</v>
      </c>
    </row>
    <row r="341" spans="1:7" s="233" customFormat="1" ht="63">
      <c r="A341" s="247">
        <v>13</v>
      </c>
      <c r="B341" s="41" t="s">
        <v>956</v>
      </c>
      <c r="C341" s="389">
        <v>1.4</v>
      </c>
      <c r="D341" s="226">
        <v>1</v>
      </c>
      <c r="E341" s="336"/>
      <c r="F341" s="380">
        <v>3120000</v>
      </c>
      <c r="G341" s="12" t="s">
        <v>790</v>
      </c>
    </row>
    <row r="342" spans="1:7" s="233" customFormat="1" ht="63">
      <c r="A342" s="247">
        <v>14</v>
      </c>
      <c r="B342" s="239" t="s">
        <v>957</v>
      </c>
      <c r="C342" s="389">
        <v>1.4</v>
      </c>
      <c r="D342" s="226">
        <v>1</v>
      </c>
      <c r="E342" s="336"/>
      <c r="F342" s="390">
        <v>3200000</v>
      </c>
      <c r="G342" s="12" t="s">
        <v>790</v>
      </c>
    </row>
    <row r="343" spans="1:7" s="233" customFormat="1" ht="84">
      <c r="A343" s="247">
        <v>15</v>
      </c>
      <c r="B343" s="239" t="s">
        <v>958</v>
      </c>
      <c r="C343" s="389">
        <v>1.4</v>
      </c>
      <c r="D343" s="226">
        <v>1</v>
      </c>
      <c r="E343" s="336"/>
      <c r="F343" s="390">
        <v>22525000</v>
      </c>
      <c r="G343" s="12" t="s">
        <v>790</v>
      </c>
    </row>
    <row r="344" spans="1:7" s="233" customFormat="1" ht="84">
      <c r="A344" s="247">
        <v>16</v>
      </c>
      <c r="B344" s="239" t="s">
        <v>959</v>
      </c>
      <c r="C344" s="389">
        <v>1.4</v>
      </c>
      <c r="D344" s="226">
        <v>1</v>
      </c>
      <c r="E344" s="336"/>
      <c r="F344" s="390">
        <v>22684000</v>
      </c>
      <c r="G344" s="12" t="s">
        <v>790</v>
      </c>
    </row>
    <row r="345" spans="1:7" s="233" customFormat="1" ht="84">
      <c r="A345" s="247">
        <v>17</v>
      </c>
      <c r="B345" s="239" t="s">
        <v>960</v>
      </c>
      <c r="C345" s="389">
        <v>1.4</v>
      </c>
      <c r="D345" s="226">
        <v>1</v>
      </c>
      <c r="E345" s="336"/>
      <c r="F345" s="390">
        <v>38519000</v>
      </c>
      <c r="G345" s="12" t="s">
        <v>790</v>
      </c>
    </row>
    <row r="346" spans="1:7" s="233" customFormat="1" ht="84">
      <c r="A346" s="247">
        <v>18</v>
      </c>
      <c r="B346" s="239" t="s">
        <v>961</v>
      </c>
      <c r="C346" s="389">
        <v>1.4</v>
      </c>
      <c r="D346" s="226">
        <v>1</v>
      </c>
      <c r="E346" s="336"/>
      <c r="F346" s="390">
        <v>23943000</v>
      </c>
      <c r="G346" s="12" t="s">
        <v>790</v>
      </c>
    </row>
    <row r="347" spans="1:7" s="233" customFormat="1" ht="105">
      <c r="A347" s="247">
        <v>19</v>
      </c>
      <c r="B347" s="239" t="s">
        <v>962</v>
      </c>
      <c r="C347" s="389">
        <v>1.4</v>
      </c>
      <c r="D347" s="226">
        <v>1</v>
      </c>
      <c r="E347" s="336"/>
      <c r="F347" s="390">
        <v>9379000</v>
      </c>
      <c r="G347" s="12" t="s">
        <v>790</v>
      </c>
    </row>
    <row r="348" spans="1:7" s="233" customFormat="1" ht="78.75" customHeight="1">
      <c r="A348" s="247">
        <v>20</v>
      </c>
      <c r="B348" s="239" t="s">
        <v>963</v>
      </c>
      <c r="C348" s="389">
        <v>1.4</v>
      </c>
      <c r="D348" s="226">
        <v>1</v>
      </c>
      <c r="E348" s="236"/>
      <c r="F348" s="390">
        <v>15280000</v>
      </c>
      <c r="G348" s="12" t="s">
        <v>790</v>
      </c>
    </row>
    <row r="349" spans="1:7" s="233" customFormat="1" ht="105">
      <c r="A349" s="247">
        <v>21</v>
      </c>
      <c r="B349" s="239" t="s">
        <v>884</v>
      </c>
      <c r="C349" s="389">
        <v>1.4</v>
      </c>
      <c r="D349" s="226">
        <v>1</v>
      </c>
      <c r="E349" s="236"/>
      <c r="F349" s="390">
        <v>12624000</v>
      </c>
      <c r="G349" s="12" t="s">
        <v>790</v>
      </c>
    </row>
    <row r="350" spans="1:7" s="233" customFormat="1" ht="84">
      <c r="A350" s="247">
        <v>22</v>
      </c>
      <c r="B350" s="239" t="s">
        <v>964</v>
      </c>
      <c r="C350" s="389">
        <v>1.4</v>
      </c>
      <c r="D350" s="226">
        <v>1</v>
      </c>
      <c r="E350" s="336"/>
      <c r="F350" s="390">
        <v>22783000</v>
      </c>
      <c r="G350" s="12" t="s">
        <v>790</v>
      </c>
    </row>
    <row r="351" spans="1:7" s="233" customFormat="1" ht="63">
      <c r="A351" s="247">
        <v>23</v>
      </c>
      <c r="B351" s="239" t="s">
        <v>965</v>
      </c>
      <c r="C351" s="389">
        <v>1.4</v>
      </c>
      <c r="D351" s="226">
        <v>1</v>
      </c>
      <c r="E351" s="336"/>
      <c r="F351" s="390">
        <v>16897000</v>
      </c>
      <c r="G351" s="12" t="s">
        <v>790</v>
      </c>
    </row>
    <row r="352" spans="1:7" s="233" customFormat="1" ht="105">
      <c r="A352" s="247">
        <v>24</v>
      </c>
      <c r="B352" s="239" t="s">
        <v>966</v>
      </c>
      <c r="C352" s="389">
        <v>1.4</v>
      </c>
      <c r="D352" s="226">
        <v>1</v>
      </c>
      <c r="E352" s="336"/>
      <c r="F352" s="390">
        <v>25728000</v>
      </c>
      <c r="G352" s="12" t="s">
        <v>790</v>
      </c>
    </row>
    <row r="353" spans="1:7" s="233" customFormat="1" ht="105">
      <c r="A353" s="247">
        <v>25</v>
      </c>
      <c r="B353" s="239" t="s">
        <v>967</v>
      </c>
      <c r="C353" s="389">
        <v>1.4</v>
      </c>
      <c r="D353" s="226">
        <v>1</v>
      </c>
      <c r="E353" s="336"/>
      <c r="F353" s="390">
        <v>23708000</v>
      </c>
      <c r="G353" s="12" t="s">
        <v>790</v>
      </c>
    </row>
    <row r="354" spans="1:7" s="233" customFormat="1" ht="126">
      <c r="A354" s="247">
        <v>26</v>
      </c>
      <c r="B354" s="239" t="s">
        <v>968</v>
      </c>
      <c r="C354" s="389">
        <v>1.4</v>
      </c>
      <c r="D354" s="226">
        <v>1</v>
      </c>
      <c r="E354" s="336"/>
      <c r="F354" s="390">
        <v>52231000</v>
      </c>
      <c r="G354" s="12" t="s">
        <v>790</v>
      </c>
    </row>
    <row r="355" spans="1:7" s="233" customFormat="1" ht="84">
      <c r="A355" s="247">
        <v>27</v>
      </c>
      <c r="B355" s="239" t="s">
        <v>969</v>
      </c>
      <c r="C355" s="389">
        <v>1.4</v>
      </c>
      <c r="D355" s="226">
        <v>1</v>
      </c>
      <c r="E355" s="336"/>
      <c r="F355" s="390">
        <v>18994000</v>
      </c>
      <c r="G355" s="12" t="s">
        <v>790</v>
      </c>
    </row>
    <row r="356" spans="1:7" s="233" customFormat="1" ht="105">
      <c r="A356" s="247">
        <v>28</v>
      </c>
      <c r="B356" s="239" t="s">
        <v>885</v>
      </c>
      <c r="C356" s="389">
        <v>1.4</v>
      </c>
      <c r="D356" s="226">
        <v>1</v>
      </c>
      <c r="E356" s="336"/>
      <c r="F356" s="390">
        <v>10430000</v>
      </c>
      <c r="G356" s="12" t="s">
        <v>790</v>
      </c>
    </row>
    <row r="357" spans="1:7" s="233" customFormat="1" ht="84">
      <c r="A357" s="247">
        <v>29</v>
      </c>
      <c r="B357" s="239" t="s">
        <v>970</v>
      </c>
      <c r="C357" s="389">
        <v>1.4</v>
      </c>
      <c r="D357" s="226">
        <v>1</v>
      </c>
      <c r="E357" s="336"/>
      <c r="F357" s="390">
        <v>7500000</v>
      </c>
      <c r="G357" s="12" t="s">
        <v>792</v>
      </c>
    </row>
    <row r="358" spans="1:7" s="233" customFormat="1" ht="63">
      <c r="A358" s="247">
        <v>30</v>
      </c>
      <c r="B358" s="239" t="s">
        <v>971</v>
      </c>
      <c r="C358" s="389">
        <v>1.4</v>
      </c>
      <c r="D358" s="226">
        <v>1</v>
      </c>
      <c r="E358" s="336"/>
      <c r="F358" s="390">
        <v>5300000</v>
      </c>
      <c r="G358" s="12" t="s">
        <v>792</v>
      </c>
    </row>
    <row r="359" spans="1:7" s="233" customFormat="1" ht="84">
      <c r="A359" s="247">
        <v>31</v>
      </c>
      <c r="B359" s="41" t="s">
        <v>972</v>
      </c>
      <c r="C359" s="389">
        <v>1.4</v>
      </c>
      <c r="D359" s="226">
        <v>1</v>
      </c>
      <c r="E359" s="336"/>
      <c r="F359" s="380">
        <v>23072000</v>
      </c>
      <c r="G359" s="12" t="s">
        <v>790</v>
      </c>
    </row>
    <row r="360" spans="1:7" s="233" customFormat="1" ht="63">
      <c r="A360" s="247">
        <v>32</v>
      </c>
      <c r="B360" s="41" t="s">
        <v>973</v>
      </c>
      <c r="C360" s="389">
        <v>1.4</v>
      </c>
      <c r="D360" s="226">
        <v>1</v>
      </c>
      <c r="E360" s="336"/>
      <c r="F360" s="380">
        <v>4125000</v>
      </c>
      <c r="G360" s="12" t="s">
        <v>792</v>
      </c>
    </row>
    <row r="361" spans="1:7" s="233" customFormat="1" ht="42">
      <c r="A361" s="247">
        <v>33</v>
      </c>
      <c r="B361" s="41" t="s">
        <v>974</v>
      </c>
      <c r="C361" s="389">
        <v>1.4</v>
      </c>
      <c r="D361" s="226">
        <v>1</v>
      </c>
      <c r="E361" s="336"/>
      <c r="F361" s="380">
        <v>11112000</v>
      </c>
      <c r="G361" s="12" t="s">
        <v>886</v>
      </c>
    </row>
    <row r="362" spans="1:7" s="233" customFormat="1" ht="63">
      <c r="A362" s="247">
        <v>34</v>
      </c>
      <c r="B362" s="41" t="s">
        <v>975</v>
      </c>
      <c r="C362" s="389">
        <v>1.4</v>
      </c>
      <c r="D362" s="226">
        <v>1</v>
      </c>
      <c r="E362" s="336"/>
      <c r="F362" s="380">
        <v>5300000</v>
      </c>
      <c r="G362" s="12" t="s">
        <v>887</v>
      </c>
    </row>
    <row r="363" spans="1:7" s="233" customFormat="1" ht="63">
      <c r="A363" s="247">
        <v>35</v>
      </c>
      <c r="B363" s="41" t="s">
        <v>976</v>
      </c>
      <c r="C363" s="389">
        <v>1.4</v>
      </c>
      <c r="D363" s="226">
        <v>1</v>
      </c>
      <c r="E363" s="336"/>
      <c r="F363" s="380">
        <v>2200000</v>
      </c>
      <c r="G363" s="12" t="s">
        <v>888</v>
      </c>
    </row>
    <row r="364" spans="1:7" s="233" customFormat="1" ht="63">
      <c r="A364" s="247">
        <v>36</v>
      </c>
      <c r="B364" s="41" t="s">
        <v>977</v>
      </c>
      <c r="C364" s="389">
        <v>1.4</v>
      </c>
      <c r="D364" s="226">
        <v>1</v>
      </c>
      <c r="E364" s="336"/>
      <c r="F364" s="380">
        <v>2340000</v>
      </c>
      <c r="G364" s="12" t="s">
        <v>889</v>
      </c>
    </row>
    <row r="365" spans="1:7" s="233" customFormat="1" ht="42" customHeight="1">
      <c r="A365" s="247">
        <v>37</v>
      </c>
      <c r="B365" s="41" t="s">
        <v>978</v>
      </c>
      <c r="C365" s="389">
        <v>1.4</v>
      </c>
      <c r="D365" s="226">
        <v>1</v>
      </c>
      <c r="E365" s="336"/>
      <c r="F365" s="380">
        <v>1900000</v>
      </c>
      <c r="G365" s="12" t="s">
        <v>890</v>
      </c>
    </row>
    <row r="366" spans="1:7" s="233" customFormat="1" ht="63">
      <c r="A366" s="247">
        <v>38</v>
      </c>
      <c r="B366" s="41" t="s">
        <v>979</v>
      </c>
      <c r="C366" s="389">
        <v>1.4</v>
      </c>
      <c r="D366" s="226">
        <v>1</v>
      </c>
      <c r="E366" s="236"/>
      <c r="F366" s="380">
        <v>2500000</v>
      </c>
      <c r="G366" s="12" t="s">
        <v>891</v>
      </c>
    </row>
    <row r="367" spans="1:7" s="233" customFormat="1" ht="84">
      <c r="A367" s="247">
        <v>39</v>
      </c>
      <c r="B367" s="41" t="s">
        <v>980</v>
      </c>
      <c r="C367" s="389">
        <v>1.4</v>
      </c>
      <c r="D367" s="226">
        <v>1</v>
      </c>
      <c r="E367" s="236"/>
      <c r="F367" s="380">
        <v>4800000</v>
      </c>
      <c r="G367" s="12" t="s">
        <v>892</v>
      </c>
    </row>
    <row r="368" spans="1:7" s="233" customFormat="1" ht="42">
      <c r="A368" s="247">
        <v>40</v>
      </c>
      <c r="B368" s="41" t="s">
        <v>981</v>
      </c>
      <c r="C368" s="389">
        <v>1.4</v>
      </c>
      <c r="D368" s="226">
        <v>1</v>
      </c>
      <c r="E368" s="336"/>
      <c r="F368" s="380">
        <v>3500000</v>
      </c>
      <c r="G368" s="12" t="s">
        <v>893</v>
      </c>
    </row>
    <row r="369" spans="1:7" s="233" customFormat="1" ht="42">
      <c r="A369" s="247">
        <v>41</v>
      </c>
      <c r="B369" s="41" t="s">
        <v>982</v>
      </c>
      <c r="C369" s="389">
        <v>1.4</v>
      </c>
      <c r="D369" s="226">
        <v>1</v>
      </c>
      <c r="E369" s="336"/>
      <c r="F369" s="380">
        <v>5000000</v>
      </c>
      <c r="G369" s="12" t="s">
        <v>894</v>
      </c>
    </row>
    <row r="370" spans="1:7" s="233" customFormat="1" ht="63">
      <c r="A370" s="247">
        <v>42</v>
      </c>
      <c r="B370" s="41" t="s">
        <v>983</v>
      </c>
      <c r="C370" s="389">
        <v>1.4</v>
      </c>
      <c r="D370" s="226">
        <v>1</v>
      </c>
      <c r="E370" s="336"/>
      <c r="F370" s="380">
        <v>2000000</v>
      </c>
      <c r="G370" s="12" t="s">
        <v>895</v>
      </c>
    </row>
    <row r="371" spans="1:7" s="233" customFormat="1" ht="63">
      <c r="A371" s="247">
        <v>43</v>
      </c>
      <c r="B371" s="41" t="s">
        <v>984</v>
      </c>
      <c r="C371" s="389">
        <v>1.4</v>
      </c>
      <c r="D371" s="226">
        <v>1</v>
      </c>
      <c r="E371" s="336"/>
      <c r="F371" s="380">
        <v>8750000</v>
      </c>
      <c r="G371" s="12" t="s">
        <v>896</v>
      </c>
    </row>
    <row r="372" spans="1:7" s="233" customFormat="1" ht="63">
      <c r="A372" s="247">
        <v>44</v>
      </c>
      <c r="B372" s="41" t="s">
        <v>985</v>
      </c>
      <c r="C372" s="389">
        <v>1.4</v>
      </c>
      <c r="D372" s="226">
        <v>1</v>
      </c>
      <c r="E372" s="336"/>
      <c r="F372" s="380">
        <v>5000000</v>
      </c>
      <c r="G372" s="12" t="s">
        <v>897</v>
      </c>
    </row>
    <row r="373" spans="1:7" s="233" customFormat="1" ht="44.25" customHeight="1">
      <c r="A373" s="247">
        <v>45</v>
      </c>
      <c r="B373" s="41" t="s">
        <v>986</v>
      </c>
      <c r="C373" s="389">
        <v>1.4</v>
      </c>
      <c r="D373" s="226">
        <v>1</v>
      </c>
      <c r="E373" s="336"/>
      <c r="F373" s="380">
        <v>2000000</v>
      </c>
      <c r="G373" s="12" t="s">
        <v>898</v>
      </c>
    </row>
    <row r="374" spans="1:7" s="233" customFormat="1" ht="84">
      <c r="A374" s="247">
        <v>46</v>
      </c>
      <c r="B374" s="41" t="s">
        <v>987</v>
      </c>
      <c r="C374" s="389">
        <v>1.4</v>
      </c>
      <c r="D374" s="226">
        <v>1</v>
      </c>
      <c r="E374" s="336"/>
      <c r="F374" s="380">
        <v>5600000</v>
      </c>
      <c r="G374" s="12" t="s">
        <v>899</v>
      </c>
    </row>
    <row r="375" spans="1:7" s="233" customFormat="1" ht="43.5" customHeight="1">
      <c r="A375" s="247">
        <v>47</v>
      </c>
      <c r="B375" s="41" t="s">
        <v>988</v>
      </c>
      <c r="C375" s="389">
        <v>1.4</v>
      </c>
      <c r="D375" s="226">
        <v>1</v>
      </c>
      <c r="E375" s="336"/>
      <c r="F375" s="380">
        <v>8000000</v>
      </c>
      <c r="G375" s="12" t="s">
        <v>900</v>
      </c>
    </row>
    <row r="376" spans="1:7" s="233" customFormat="1" ht="42">
      <c r="A376" s="247">
        <v>48</v>
      </c>
      <c r="B376" s="41" t="s">
        <v>989</v>
      </c>
      <c r="C376" s="389">
        <v>1.4</v>
      </c>
      <c r="D376" s="226">
        <v>1</v>
      </c>
      <c r="E376" s="336"/>
      <c r="F376" s="380">
        <v>3600000</v>
      </c>
      <c r="G376" s="12" t="s">
        <v>901</v>
      </c>
    </row>
    <row r="377" spans="1:7" s="233" customFormat="1" ht="63">
      <c r="A377" s="247">
        <v>49</v>
      </c>
      <c r="B377" s="41" t="s">
        <v>990</v>
      </c>
      <c r="C377" s="389">
        <v>1.4</v>
      </c>
      <c r="D377" s="226">
        <v>1</v>
      </c>
      <c r="E377" s="336"/>
      <c r="F377" s="380">
        <v>8770000</v>
      </c>
      <c r="G377" s="12" t="s">
        <v>902</v>
      </c>
    </row>
    <row r="378" spans="1:7" s="233" customFormat="1" ht="63">
      <c r="A378" s="247">
        <v>50</v>
      </c>
      <c r="B378" s="41" t="s">
        <v>991</v>
      </c>
      <c r="C378" s="389">
        <v>1.4</v>
      </c>
      <c r="D378" s="226">
        <v>1</v>
      </c>
      <c r="E378" s="336"/>
      <c r="F378" s="380">
        <v>2400000</v>
      </c>
      <c r="G378" s="12" t="s">
        <v>903</v>
      </c>
    </row>
    <row r="379" spans="1:7" s="233" customFormat="1" ht="63">
      <c r="A379" s="247">
        <v>51</v>
      </c>
      <c r="B379" s="41" t="s">
        <v>992</v>
      </c>
      <c r="C379" s="389">
        <v>1.4</v>
      </c>
      <c r="D379" s="226">
        <v>1</v>
      </c>
      <c r="E379" s="340"/>
      <c r="F379" s="380">
        <v>23072000</v>
      </c>
      <c r="G379" s="12" t="s">
        <v>904</v>
      </c>
    </row>
    <row r="380" spans="1:7" s="233" customFormat="1" ht="60" customHeight="1">
      <c r="A380" s="247">
        <v>52</v>
      </c>
      <c r="B380" s="41" t="s">
        <v>993</v>
      </c>
      <c r="C380" s="389">
        <v>1.4</v>
      </c>
      <c r="D380" s="226">
        <v>1</v>
      </c>
      <c r="E380" s="341"/>
      <c r="F380" s="380">
        <v>5000000</v>
      </c>
      <c r="G380" s="12" t="s">
        <v>905</v>
      </c>
    </row>
    <row r="381" spans="1:7" s="233" customFormat="1" ht="63">
      <c r="A381" s="247">
        <v>53</v>
      </c>
      <c r="B381" s="41" t="s">
        <v>994</v>
      </c>
      <c r="C381" s="389">
        <v>1.4</v>
      </c>
      <c r="D381" s="226">
        <v>1</v>
      </c>
      <c r="E381" s="342"/>
      <c r="F381" s="380">
        <v>1280000</v>
      </c>
      <c r="G381" s="12" t="s">
        <v>906</v>
      </c>
    </row>
    <row r="382" spans="1:7" s="233" customFormat="1" ht="63">
      <c r="A382" s="247">
        <v>54</v>
      </c>
      <c r="B382" s="41" t="s">
        <v>995</v>
      </c>
      <c r="C382" s="389">
        <v>1.4</v>
      </c>
      <c r="D382" s="226">
        <v>1</v>
      </c>
      <c r="E382" s="342"/>
      <c r="F382" s="380">
        <v>5000000</v>
      </c>
      <c r="G382" s="12" t="s">
        <v>811</v>
      </c>
    </row>
    <row r="383" spans="1:7" s="233" customFormat="1" ht="42">
      <c r="A383" s="247">
        <v>55</v>
      </c>
      <c r="B383" s="41" t="s">
        <v>996</v>
      </c>
      <c r="C383" s="389">
        <v>1.4</v>
      </c>
      <c r="D383" s="226">
        <v>1</v>
      </c>
      <c r="E383" s="342"/>
      <c r="F383" s="380">
        <v>5000000</v>
      </c>
      <c r="G383" s="12" t="s">
        <v>907</v>
      </c>
    </row>
    <row r="384" spans="1:7" ht="63">
      <c r="A384" s="247">
        <v>56</v>
      </c>
      <c r="B384" s="41" t="s">
        <v>997</v>
      </c>
      <c r="C384" s="389">
        <v>1.4</v>
      </c>
      <c r="D384" s="226">
        <v>1</v>
      </c>
      <c r="E384" s="343"/>
      <c r="F384" s="380">
        <v>4500000</v>
      </c>
      <c r="G384" s="12" t="s">
        <v>908</v>
      </c>
    </row>
    <row r="385" spans="1:7" ht="43.5" customHeight="1">
      <c r="A385" s="247">
        <v>57</v>
      </c>
      <c r="B385" s="41" t="s">
        <v>998</v>
      </c>
      <c r="C385" s="389">
        <v>1.4</v>
      </c>
      <c r="D385" s="226">
        <v>1</v>
      </c>
      <c r="E385" s="343"/>
      <c r="F385" s="380">
        <v>8400000</v>
      </c>
      <c r="G385" s="12" t="s">
        <v>909</v>
      </c>
    </row>
    <row r="386" spans="1:7" ht="41.25" customHeight="1">
      <c r="A386" s="247">
        <v>58</v>
      </c>
      <c r="B386" s="41" t="s">
        <v>999</v>
      </c>
      <c r="C386" s="389">
        <v>1.4</v>
      </c>
      <c r="D386" s="226">
        <v>1</v>
      </c>
      <c r="E386" s="343"/>
      <c r="F386" s="380">
        <v>1500000</v>
      </c>
      <c r="G386" s="12" t="s">
        <v>910</v>
      </c>
    </row>
    <row r="387" spans="1:7" ht="60" customHeight="1">
      <c r="A387" s="247">
        <v>59</v>
      </c>
      <c r="B387" s="41" t="s">
        <v>1000</v>
      </c>
      <c r="C387" s="389">
        <v>1.4</v>
      </c>
      <c r="D387" s="226">
        <v>1</v>
      </c>
      <c r="E387" s="343"/>
      <c r="F387" s="380">
        <v>1960000</v>
      </c>
      <c r="G387" s="12" t="s">
        <v>911</v>
      </c>
    </row>
    <row r="388" spans="1:7" ht="42">
      <c r="A388" s="247">
        <v>60</v>
      </c>
      <c r="B388" s="41" t="s">
        <v>1001</v>
      </c>
      <c r="C388" s="389">
        <v>1.4</v>
      </c>
      <c r="D388" s="226">
        <v>1</v>
      </c>
      <c r="E388" s="343"/>
      <c r="F388" s="380">
        <v>4200000</v>
      </c>
      <c r="G388" s="12" t="s">
        <v>912</v>
      </c>
    </row>
    <row r="389" spans="1:7" ht="63">
      <c r="A389" s="247">
        <v>61</v>
      </c>
      <c r="B389" s="41" t="s">
        <v>1002</v>
      </c>
      <c r="C389" s="389">
        <v>1.4</v>
      </c>
      <c r="D389" s="226">
        <v>1</v>
      </c>
      <c r="E389" s="343"/>
      <c r="F389" s="380">
        <v>3230000</v>
      </c>
      <c r="G389" s="12" t="s">
        <v>913</v>
      </c>
    </row>
    <row r="390" spans="1:7" ht="42">
      <c r="A390" s="247">
        <v>62</v>
      </c>
      <c r="B390" s="41" t="s">
        <v>1003</v>
      </c>
      <c r="C390" s="389">
        <v>1.4</v>
      </c>
      <c r="D390" s="226">
        <v>1</v>
      </c>
      <c r="E390" s="343"/>
      <c r="F390" s="380">
        <v>7500000</v>
      </c>
      <c r="G390" s="12" t="s">
        <v>914</v>
      </c>
    </row>
    <row r="391" spans="1:7" ht="63">
      <c r="A391" s="247">
        <v>63</v>
      </c>
      <c r="B391" s="41" t="s">
        <v>1004</v>
      </c>
      <c r="C391" s="389">
        <v>1.4</v>
      </c>
      <c r="D391" s="226">
        <v>1</v>
      </c>
      <c r="E391" s="343"/>
      <c r="F391" s="380">
        <v>14000000</v>
      </c>
      <c r="G391" s="12" t="s">
        <v>915</v>
      </c>
    </row>
    <row r="392" spans="1:7" ht="42">
      <c r="A392" s="247">
        <v>64</v>
      </c>
      <c r="B392" s="41" t="s">
        <v>1005</v>
      </c>
      <c r="C392" s="389">
        <v>1.4</v>
      </c>
      <c r="D392" s="226">
        <v>1</v>
      </c>
      <c r="E392" s="343"/>
      <c r="F392" s="380">
        <v>8600000</v>
      </c>
      <c r="G392" s="12" t="s">
        <v>916</v>
      </c>
    </row>
    <row r="393" spans="1:7" ht="42">
      <c r="A393" s="247">
        <v>65</v>
      </c>
      <c r="B393" s="41" t="s">
        <v>1006</v>
      </c>
      <c r="C393" s="389">
        <v>1.4</v>
      </c>
      <c r="D393" s="226">
        <v>1</v>
      </c>
      <c r="E393" s="343"/>
      <c r="F393" s="380">
        <v>2600000</v>
      </c>
      <c r="G393" s="12" t="s">
        <v>917</v>
      </c>
    </row>
    <row r="394" spans="1:7" ht="39" customHeight="1">
      <c r="A394" s="247">
        <v>66</v>
      </c>
      <c r="B394" s="41" t="s">
        <v>1007</v>
      </c>
      <c r="C394" s="389">
        <v>1.4</v>
      </c>
      <c r="D394" s="226">
        <v>1</v>
      </c>
      <c r="E394" s="343"/>
      <c r="F394" s="380">
        <v>2400000</v>
      </c>
      <c r="G394" s="12" t="s">
        <v>918</v>
      </c>
    </row>
    <row r="395" spans="1:7" ht="42">
      <c r="A395" s="247">
        <v>67</v>
      </c>
      <c r="B395" s="41" t="s">
        <v>1008</v>
      </c>
      <c r="C395" s="389">
        <v>1.4</v>
      </c>
      <c r="D395" s="226">
        <v>1</v>
      </c>
      <c r="E395" s="343"/>
      <c r="F395" s="380">
        <v>5760000</v>
      </c>
      <c r="G395" s="12" t="s">
        <v>919</v>
      </c>
    </row>
    <row r="396" spans="1:7" ht="42">
      <c r="A396" s="247">
        <v>68</v>
      </c>
      <c r="B396" s="41" t="s">
        <v>1009</v>
      </c>
      <c r="C396" s="389">
        <v>1.4</v>
      </c>
      <c r="D396" s="226">
        <v>1</v>
      </c>
      <c r="E396" s="343"/>
      <c r="F396" s="380">
        <v>7440000</v>
      </c>
      <c r="G396" s="12" t="s">
        <v>920</v>
      </c>
    </row>
    <row r="397" spans="1:7" ht="63">
      <c r="A397" s="247">
        <v>69</v>
      </c>
      <c r="B397" s="41" t="s">
        <v>1010</v>
      </c>
      <c r="C397" s="389">
        <v>1.4</v>
      </c>
      <c r="D397" s="226">
        <v>1</v>
      </c>
      <c r="E397" s="343"/>
      <c r="F397" s="380">
        <v>13500000</v>
      </c>
      <c r="G397" s="12" t="s">
        <v>921</v>
      </c>
    </row>
    <row r="398" spans="1:7" ht="84">
      <c r="A398" s="247">
        <v>70</v>
      </c>
      <c r="B398" s="41" t="s">
        <v>1011</v>
      </c>
      <c r="C398" s="389">
        <v>1.4</v>
      </c>
      <c r="D398" s="226">
        <v>1</v>
      </c>
      <c r="E398" s="343"/>
      <c r="F398" s="380">
        <v>1500000</v>
      </c>
      <c r="G398" s="12" t="s">
        <v>922</v>
      </c>
    </row>
    <row r="399" spans="1:7" ht="63">
      <c r="A399" s="247">
        <v>71</v>
      </c>
      <c r="B399" s="41" t="s">
        <v>1012</v>
      </c>
      <c r="C399" s="389">
        <v>1.4</v>
      </c>
      <c r="D399" s="226">
        <v>1</v>
      </c>
      <c r="E399" s="343"/>
      <c r="F399" s="380">
        <v>1200000</v>
      </c>
      <c r="G399" s="12" t="s">
        <v>923</v>
      </c>
    </row>
    <row r="400" spans="1:7" ht="42">
      <c r="A400" s="247">
        <v>72</v>
      </c>
      <c r="B400" s="41" t="s">
        <v>1013</v>
      </c>
      <c r="C400" s="389">
        <v>1.4</v>
      </c>
      <c r="D400" s="226">
        <v>1</v>
      </c>
      <c r="E400" s="343"/>
      <c r="F400" s="380">
        <v>6288000</v>
      </c>
      <c r="G400" s="12" t="s">
        <v>924</v>
      </c>
    </row>
    <row r="401" spans="1:7" ht="42">
      <c r="A401" s="247">
        <v>73</v>
      </c>
      <c r="B401" s="41" t="s">
        <v>1014</v>
      </c>
      <c r="C401" s="389">
        <v>1.4</v>
      </c>
      <c r="D401" s="226">
        <v>1</v>
      </c>
      <c r="E401" s="343"/>
      <c r="F401" s="380">
        <v>2400000</v>
      </c>
      <c r="G401" s="12" t="s">
        <v>925</v>
      </c>
    </row>
    <row r="402" spans="1:7" ht="42">
      <c r="A402" s="247">
        <v>74</v>
      </c>
      <c r="B402" s="41" t="s">
        <v>1015</v>
      </c>
      <c r="C402" s="389">
        <v>1.4</v>
      </c>
      <c r="D402" s="226">
        <v>1</v>
      </c>
      <c r="E402" s="343"/>
      <c r="F402" s="380">
        <v>2000000</v>
      </c>
      <c r="G402" s="12" t="s">
        <v>926</v>
      </c>
    </row>
    <row r="403" spans="1:7" ht="42">
      <c r="A403" s="247">
        <v>75</v>
      </c>
      <c r="B403" s="41" t="s">
        <v>1016</v>
      </c>
      <c r="C403" s="389">
        <v>1.4</v>
      </c>
      <c r="D403" s="226">
        <v>1</v>
      </c>
      <c r="E403" s="343"/>
      <c r="F403" s="380">
        <v>3500000</v>
      </c>
      <c r="G403" s="12" t="s">
        <v>927</v>
      </c>
    </row>
    <row r="404" spans="1:7" ht="42">
      <c r="A404" s="247">
        <v>76</v>
      </c>
      <c r="B404" s="41" t="s">
        <v>1017</v>
      </c>
      <c r="C404" s="389">
        <v>1.4</v>
      </c>
      <c r="D404" s="226">
        <v>1</v>
      </c>
      <c r="E404" s="343"/>
      <c r="F404" s="380">
        <v>5000000</v>
      </c>
      <c r="G404" s="12" t="s">
        <v>928</v>
      </c>
    </row>
    <row r="405" spans="1:7" ht="84">
      <c r="A405" s="247">
        <v>77</v>
      </c>
      <c r="B405" s="41" t="s">
        <v>1018</v>
      </c>
      <c r="C405" s="389">
        <v>1.4</v>
      </c>
      <c r="D405" s="226">
        <v>1</v>
      </c>
      <c r="E405" s="343"/>
      <c r="F405" s="380">
        <v>2000000</v>
      </c>
      <c r="G405" s="12" t="s">
        <v>929</v>
      </c>
    </row>
    <row r="406" spans="1:7" ht="42">
      <c r="A406" s="247">
        <v>78</v>
      </c>
      <c r="B406" s="41" t="s">
        <v>1019</v>
      </c>
      <c r="C406" s="389">
        <v>1.4</v>
      </c>
      <c r="D406" s="226">
        <v>1</v>
      </c>
      <c r="E406" s="343"/>
      <c r="F406" s="380">
        <v>5000000</v>
      </c>
      <c r="G406" s="12" t="s">
        <v>930</v>
      </c>
    </row>
    <row r="407" spans="1:7" ht="63">
      <c r="A407" s="247">
        <v>79</v>
      </c>
      <c r="B407" s="41" t="s">
        <v>1020</v>
      </c>
      <c r="C407" s="389">
        <v>1.4</v>
      </c>
      <c r="D407" s="226">
        <v>1</v>
      </c>
      <c r="E407" s="343"/>
      <c r="F407" s="380">
        <v>1000000</v>
      </c>
      <c r="G407" s="12" t="s">
        <v>931</v>
      </c>
    </row>
    <row r="408" spans="1:7" ht="45" customHeight="1">
      <c r="A408" s="247">
        <v>80</v>
      </c>
      <c r="B408" s="41" t="s">
        <v>1113</v>
      </c>
      <c r="C408" s="389">
        <v>1.4</v>
      </c>
      <c r="D408" s="226">
        <v>1</v>
      </c>
      <c r="E408" s="343"/>
      <c r="F408" s="380">
        <v>2000000</v>
      </c>
      <c r="G408" s="12" t="s">
        <v>932</v>
      </c>
    </row>
    <row r="409" spans="1:7" ht="42">
      <c r="A409" s="247">
        <v>81</v>
      </c>
      <c r="B409" s="41" t="s">
        <v>1021</v>
      </c>
      <c r="C409" s="389">
        <v>1.4</v>
      </c>
      <c r="D409" s="226">
        <v>1</v>
      </c>
      <c r="E409" s="343"/>
      <c r="F409" s="380">
        <v>1360000</v>
      </c>
      <c r="G409" s="12" t="s">
        <v>933</v>
      </c>
    </row>
    <row r="410" spans="1:7" ht="42">
      <c r="A410" s="247">
        <v>82</v>
      </c>
      <c r="B410" s="41" t="s">
        <v>1022</v>
      </c>
      <c r="C410" s="389">
        <v>1.4</v>
      </c>
      <c r="D410" s="226">
        <v>1</v>
      </c>
      <c r="E410" s="343"/>
      <c r="F410" s="380">
        <v>5000000</v>
      </c>
      <c r="G410" s="12" t="s">
        <v>934</v>
      </c>
    </row>
    <row r="411" spans="1:7" ht="42.75" customHeight="1">
      <c r="A411" s="247">
        <v>83</v>
      </c>
      <c r="B411" s="41" t="s">
        <v>1023</v>
      </c>
      <c r="C411" s="389">
        <v>1.4</v>
      </c>
      <c r="D411" s="226">
        <v>1</v>
      </c>
      <c r="E411" s="343"/>
      <c r="F411" s="380">
        <v>4000000</v>
      </c>
      <c r="G411" s="12" t="s">
        <v>935</v>
      </c>
    </row>
    <row r="412" spans="1:7" ht="42">
      <c r="A412" s="247">
        <v>84</v>
      </c>
      <c r="B412" s="41" t="s">
        <v>1024</v>
      </c>
      <c r="C412" s="389">
        <v>1.4</v>
      </c>
      <c r="D412" s="226">
        <v>1</v>
      </c>
      <c r="E412" s="343"/>
      <c r="F412" s="380">
        <v>1000000</v>
      </c>
      <c r="G412" s="12" t="s">
        <v>936</v>
      </c>
    </row>
    <row r="413" spans="1:7" ht="42">
      <c r="A413" s="247">
        <v>85</v>
      </c>
      <c r="B413" s="41" t="s">
        <v>1025</v>
      </c>
      <c r="C413" s="389">
        <v>1.4</v>
      </c>
      <c r="D413" s="226">
        <v>1</v>
      </c>
      <c r="E413" s="343"/>
      <c r="F413" s="380">
        <v>8000000</v>
      </c>
      <c r="G413" s="12" t="s">
        <v>937</v>
      </c>
    </row>
    <row r="414" spans="1:7">
      <c r="A414" s="247">
        <v>86</v>
      </c>
      <c r="B414" s="41" t="s">
        <v>1026</v>
      </c>
      <c r="C414" s="389">
        <v>1.4</v>
      </c>
      <c r="D414" s="226">
        <v>1</v>
      </c>
      <c r="E414" s="343"/>
      <c r="F414" s="380">
        <v>2000000</v>
      </c>
      <c r="G414" s="12" t="s">
        <v>938</v>
      </c>
    </row>
    <row r="415" spans="1:7" ht="42">
      <c r="A415" s="247">
        <v>87</v>
      </c>
      <c r="B415" s="41" t="s">
        <v>1027</v>
      </c>
      <c r="C415" s="389">
        <v>1.4</v>
      </c>
      <c r="D415" s="226">
        <v>1</v>
      </c>
      <c r="E415" s="343"/>
      <c r="F415" s="380">
        <v>1000000</v>
      </c>
      <c r="G415" s="12" t="s">
        <v>939</v>
      </c>
    </row>
    <row r="416" spans="1:7" ht="84">
      <c r="A416" s="247">
        <v>88</v>
      </c>
      <c r="B416" s="41" t="s">
        <v>1028</v>
      </c>
      <c r="C416" s="389">
        <v>1.4</v>
      </c>
      <c r="D416" s="226">
        <v>1</v>
      </c>
      <c r="E416" s="343"/>
      <c r="F416" s="380">
        <v>11000000</v>
      </c>
      <c r="G416" s="12" t="s">
        <v>940</v>
      </c>
    </row>
    <row r="417" spans="1:7" ht="63">
      <c r="A417" s="247">
        <v>89</v>
      </c>
      <c r="B417" s="41" t="s">
        <v>1029</v>
      </c>
      <c r="C417" s="389">
        <v>1.4</v>
      </c>
      <c r="D417" s="226">
        <v>1</v>
      </c>
      <c r="E417" s="343"/>
      <c r="F417" s="380">
        <v>3000000</v>
      </c>
      <c r="G417" s="12" t="s">
        <v>941</v>
      </c>
    </row>
    <row r="418" spans="1:7" ht="63">
      <c r="A418" s="247">
        <v>90</v>
      </c>
      <c r="B418" s="41" t="s">
        <v>1030</v>
      </c>
      <c r="C418" s="389">
        <v>1.4</v>
      </c>
      <c r="D418" s="226">
        <v>1</v>
      </c>
      <c r="E418" s="343"/>
      <c r="F418" s="380">
        <v>1806000</v>
      </c>
      <c r="G418" s="12" t="s">
        <v>942</v>
      </c>
    </row>
    <row r="419" spans="1:7" ht="63">
      <c r="A419" s="248">
        <v>91</v>
      </c>
      <c r="B419" s="40" t="s">
        <v>1031</v>
      </c>
      <c r="C419" s="391">
        <v>1.4</v>
      </c>
      <c r="D419" s="392">
        <v>1</v>
      </c>
      <c r="E419" s="344"/>
      <c r="F419" s="393">
        <v>4000000</v>
      </c>
      <c r="G419" s="39" t="s">
        <v>943</v>
      </c>
    </row>
    <row r="420" spans="1:7">
      <c r="A420" s="345"/>
      <c r="B420" s="409" t="s">
        <v>1032</v>
      </c>
      <c r="C420" s="408"/>
      <c r="D420" s="408"/>
      <c r="E420" s="442"/>
      <c r="F420" s="443">
        <f>SUM(F329:F419)</f>
        <v>854640000</v>
      </c>
      <c r="G420" s="444"/>
    </row>
    <row r="421" spans="1:7" s="399" customFormat="1">
      <c r="A421" s="394" t="s">
        <v>1033</v>
      </c>
      <c r="B421" s="395"/>
      <c r="C421" s="396"/>
      <c r="D421" s="395"/>
      <c r="E421" s="397"/>
      <c r="F421" s="398"/>
      <c r="G421" s="397"/>
    </row>
    <row r="422" spans="1:7" ht="42" customHeight="1">
      <c r="A422" s="445">
        <v>1</v>
      </c>
      <c r="B422" s="400" t="s">
        <v>1103</v>
      </c>
      <c r="C422" s="401">
        <v>1.2</v>
      </c>
      <c r="D422" s="402">
        <v>1</v>
      </c>
      <c r="E422" s="220"/>
      <c r="F422" s="403">
        <v>200000</v>
      </c>
      <c r="G422" s="404" t="s">
        <v>1034</v>
      </c>
    </row>
    <row r="423" spans="1:7" ht="60.75" customHeight="1">
      <c r="A423" s="130">
        <v>2</v>
      </c>
      <c r="B423" s="239" t="s">
        <v>1104</v>
      </c>
      <c r="C423" s="389">
        <v>1.2</v>
      </c>
      <c r="D423" s="226">
        <v>1</v>
      </c>
      <c r="E423" s="222"/>
      <c r="F423" s="245">
        <v>1500000</v>
      </c>
      <c r="G423" s="16" t="s">
        <v>1034</v>
      </c>
    </row>
    <row r="424" spans="1:7" ht="82.5" customHeight="1">
      <c r="A424" s="130">
        <v>3</v>
      </c>
      <c r="B424" s="239" t="s">
        <v>1105</v>
      </c>
      <c r="C424" s="389">
        <v>1.2</v>
      </c>
      <c r="D424" s="226">
        <v>1</v>
      </c>
      <c r="E424" s="222"/>
      <c r="F424" s="245">
        <v>50000</v>
      </c>
      <c r="G424" s="16" t="s">
        <v>1034</v>
      </c>
    </row>
    <row r="425" spans="1:7" ht="45.75" customHeight="1">
      <c r="A425" s="130">
        <v>4</v>
      </c>
      <c r="B425" s="239" t="s">
        <v>1106</v>
      </c>
      <c r="C425" s="389">
        <v>1.3</v>
      </c>
      <c r="D425" s="226">
        <v>1</v>
      </c>
      <c r="E425" s="222"/>
      <c r="F425" s="245">
        <v>1500000</v>
      </c>
      <c r="G425" s="16" t="s">
        <v>1034</v>
      </c>
    </row>
    <row r="426" spans="1:7" ht="65.25" customHeight="1">
      <c r="A426" s="130">
        <v>5</v>
      </c>
      <c r="B426" s="239" t="s">
        <v>1107</v>
      </c>
      <c r="C426" s="389">
        <v>1.2</v>
      </c>
      <c r="D426" s="226">
        <v>1</v>
      </c>
      <c r="E426" s="343"/>
      <c r="F426" s="245">
        <v>500000</v>
      </c>
      <c r="G426" s="16" t="s">
        <v>1034</v>
      </c>
    </row>
    <row r="427" spans="1:7" ht="43.5" customHeight="1">
      <c r="A427" s="130">
        <v>6</v>
      </c>
      <c r="B427" s="239" t="s">
        <v>1108</v>
      </c>
      <c r="C427" s="389">
        <v>1.3</v>
      </c>
      <c r="D427" s="226">
        <v>1</v>
      </c>
      <c r="E427" s="343"/>
      <c r="F427" s="245">
        <v>5000000</v>
      </c>
      <c r="G427" s="16" t="s">
        <v>1034</v>
      </c>
    </row>
    <row r="428" spans="1:7" ht="27" customHeight="1">
      <c r="A428" s="130">
        <v>7</v>
      </c>
      <c r="B428" s="239" t="s">
        <v>1109</v>
      </c>
      <c r="C428" s="389">
        <v>1.1000000000000001</v>
      </c>
      <c r="D428" s="226">
        <v>1</v>
      </c>
      <c r="E428" s="343"/>
      <c r="F428" s="245">
        <v>300000</v>
      </c>
      <c r="G428" s="16" t="s">
        <v>1035</v>
      </c>
    </row>
    <row r="429" spans="1:7" ht="24" customHeight="1">
      <c r="A429" s="130">
        <v>8</v>
      </c>
      <c r="B429" s="239" t="s">
        <v>1110</v>
      </c>
      <c r="C429" s="389">
        <v>1.1000000000000001</v>
      </c>
      <c r="D429" s="226">
        <v>1</v>
      </c>
      <c r="E429" s="343"/>
      <c r="F429" s="245">
        <v>500000</v>
      </c>
      <c r="G429" s="16" t="s">
        <v>1035</v>
      </c>
    </row>
    <row r="430" spans="1:7" ht="44.25" customHeight="1">
      <c r="A430" s="130">
        <v>9</v>
      </c>
      <c r="B430" s="239" t="s">
        <v>1111</v>
      </c>
      <c r="C430" s="389">
        <v>1.1000000000000001</v>
      </c>
      <c r="D430" s="226">
        <v>1</v>
      </c>
      <c r="E430" s="343"/>
      <c r="F430" s="245">
        <v>1000000</v>
      </c>
      <c r="G430" s="16" t="s">
        <v>1035</v>
      </c>
    </row>
    <row r="431" spans="1:7" ht="63">
      <c r="A431" s="130">
        <v>10</v>
      </c>
      <c r="B431" s="405" t="s">
        <v>1112</v>
      </c>
      <c r="C431" s="406">
        <v>1.1000000000000001</v>
      </c>
      <c r="D431" s="407">
        <v>1</v>
      </c>
      <c r="E431" s="347"/>
      <c r="F431" s="246">
        <v>200000</v>
      </c>
      <c r="G431" s="57" t="s">
        <v>1035</v>
      </c>
    </row>
    <row r="432" spans="1:7" s="411" customFormat="1">
      <c r="A432" s="408"/>
      <c r="B432" s="408" t="s">
        <v>1036</v>
      </c>
      <c r="C432" s="408"/>
      <c r="D432" s="408"/>
      <c r="E432" s="410"/>
      <c r="F432" s="386">
        <f>SUM(F422:F431)</f>
        <v>10750000</v>
      </c>
      <c r="G432" s="409"/>
    </row>
    <row r="433" spans="5:6">
      <c r="E433" s="408" t="s">
        <v>1102</v>
      </c>
      <c r="F433" s="412">
        <f>F432+F420+F327+F17</f>
        <v>8458142670</v>
      </c>
    </row>
  </sheetData>
  <mergeCells count="41">
    <mergeCell ref="A106:D106"/>
    <mergeCell ref="A210:D210"/>
    <mergeCell ref="A300:B300"/>
    <mergeCell ref="A301:B301"/>
    <mergeCell ref="A225:D225"/>
    <mergeCell ref="A281:B281"/>
    <mergeCell ref="A282:D282"/>
    <mergeCell ref="A92:B92"/>
    <mergeCell ref="A295:B295"/>
    <mergeCell ref="A296:B296"/>
    <mergeCell ref="A224:D224"/>
    <mergeCell ref="A237:D237"/>
    <mergeCell ref="A136:B136"/>
    <mergeCell ref="A137:D137"/>
    <mergeCell ref="A142:D142"/>
    <mergeCell ref="A146:B146"/>
    <mergeCell ref="A147:D147"/>
    <mergeCell ref="A114:D114"/>
    <mergeCell ref="A125:D125"/>
    <mergeCell ref="A153:D153"/>
    <mergeCell ref="A208:B208"/>
    <mergeCell ref="A85:B85"/>
    <mergeCell ref="B1:G1"/>
    <mergeCell ref="B2:G2"/>
    <mergeCell ref="B3:G3"/>
    <mergeCell ref="B4:G4"/>
    <mergeCell ref="B5:G5"/>
    <mergeCell ref="B6:G6"/>
    <mergeCell ref="B7:G7"/>
    <mergeCell ref="A8:B8"/>
    <mergeCell ref="A19:B19"/>
    <mergeCell ref="A27:B27"/>
    <mergeCell ref="A39:B39"/>
    <mergeCell ref="A20:B20"/>
    <mergeCell ref="A9:G9"/>
    <mergeCell ref="A18:G18"/>
    <mergeCell ref="A316:B316"/>
    <mergeCell ref="A305:B305"/>
    <mergeCell ref="A306:B306"/>
    <mergeCell ref="A319:B319"/>
    <mergeCell ref="A314:B314"/>
  </mergeCells>
  <pageMargins left="0.39370078740157483" right="0.27559055118110237" top="0.62992125984251968" bottom="0.74803149606299213" header="0.31496062992125984" footer="0.31496062992125984"/>
  <pageSetup paperSize="9" scale="80" orientation="portrait" horizontalDpi="300" verticalDpi="300" r:id="rId1"/>
  <rowBreaks count="2" manualBreakCount="2">
    <brk id="88" min="1" max="6" man="1"/>
    <brk id="138" min="1" max="6" man="1"/>
  </rowBreaks>
  <ignoredErrors>
    <ignoredError sqref="F15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162"/>
  <sheetViews>
    <sheetView tabSelected="1" view="pageBreakPreview" topLeftCell="A147" zoomScale="60" zoomScaleNormal="80" workbookViewId="0">
      <selection activeCell="F154" sqref="F154"/>
    </sheetView>
  </sheetViews>
  <sheetFormatPr defaultRowHeight="21"/>
  <cols>
    <col min="1" max="1" width="5.25" style="24" customWidth="1"/>
    <col min="2" max="2" width="23.375" style="1" customWidth="1"/>
    <col min="3" max="3" width="9.75" style="1" customWidth="1"/>
    <col min="4" max="4" width="9.25" style="1" customWidth="1"/>
    <col min="5" max="5" width="31" style="8" customWidth="1"/>
    <col min="6" max="6" width="13" style="1" customWidth="1"/>
    <col min="7" max="7" width="22.125" style="1" customWidth="1"/>
    <col min="8" max="8" width="9" style="1"/>
    <col min="9" max="9" width="15.875" style="1" bestFit="1" customWidth="1"/>
    <col min="10" max="10" width="13.125" style="1" customWidth="1"/>
    <col min="11" max="16384" width="9" style="1"/>
  </cols>
  <sheetData>
    <row r="1" spans="1:7">
      <c r="B1" s="161" t="s">
        <v>8</v>
      </c>
      <c r="C1" s="161"/>
      <c r="D1" s="161"/>
      <c r="E1" s="161"/>
      <c r="F1" s="161"/>
      <c r="G1" s="161"/>
    </row>
    <row r="2" spans="1:7" ht="21.75" customHeight="1">
      <c r="B2" s="162" t="s">
        <v>7</v>
      </c>
      <c r="C2" s="162"/>
      <c r="D2" s="162"/>
      <c r="E2" s="162"/>
      <c r="F2" s="162"/>
      <c r="G2" s="162"/>
    </row>
    <row r="3" spans="1:7" ht="21.75" customHeight="1">
      <c r="B3" s="162" t="s">
        <v>9</v>
      </c>
      <c r="C3" s="162"/>
      <c r="D3" s="162"/>
      <c r="E3" s="162"/>
      <c r="F3" s="162"/>
      <c r="G3" s="162"/>
    </row>
    <row r="4" spans="1:7" ht="21.75" customHeight="1">
      <c r="B4" s="163" t="s">
        <v>6</v>
      </c>
      <c r="C4" s="163"/>
      <c r="D4" s="163"/>
      <c r="E4" s="163"/>
      <c r="F4" s="163"/>
      <c r="G4" s="163"/>
    </row>
    <row r="5" spans="1:7" ht="21.75" customHeight="1">
      <c r="B5" s="163" t="s">
        <v>711</v>
      </c>
      <c r="C5" s="163"/>
      <c r="D5" s="163"/>
      <c r="E5" s="163"/>
      <c r="F5" s="163"/>
      <c r="G5" s="163"/>
    </row>
    <row r="6" spans="1:7" ht="21.75" customHeight="1">
      <c r="B6" s="164" t="s">
        <v>882</v>
      </c>
      <c r="C6" s="164"/>
      <c r="D6" s="164"/>
      <c r="E6" s="164"/>
      <c r="F6" s="164"/>
      <c r="G6" s="164"/>
    </row>
    <row r="7" spans="1:7" ht="21.75" customHeight="1">
      <c r="B7" s="165"/>
      <c r="C7" s="165"/>
      <c r="D7" s="165"/>
      <c r="E7" s="165"/>
      <c r="F7" s="165"/>
      <c r="G7" s="165"/>
    </row>
    <row r="8" spans="1:7" s="3" customFormat="1" ht="64.5" customHeight="1">
      <c r="A8" s="166" t="s">
        <v>5</v>
      </c>
      <c r="B8" s="167"/>
      <c r="C8" s="2" t="s">
        <v>0</v>
      </c>
      <c r="D8" s="2" t="s">
        <v>4</v>
      </c>
      <c r="E8" s="2" t="s">
        <v>3</v>
      </c>
      <c r="F8" s="2" t="s">
        <v>1</v>
      </c>
      <c r="G8" s="2" t="s">
        <v>2</v>
      </c>
    </row>
    <row r="9" spans="1:7" s="387" customFormat="1" ht="21" customHeight="1">
      <c r="A9" s="169" t="s">
        <v>715</v>
      </c>
      <c r="B9" s="170"/>
      <c r="C9" s="170"/>
      <c r="D9" s="170"/>
      <c r="E9" s="170"/>
      <c r="F9" s="170"/>
      <c r="G9" s="171"/>
    </row>
    <row r="10" spans="1:7" ht="368.25" customHeight="1">
      <c r="A10" s="137">
        <v>1</v>
      </c>
      <c r="B10" s="138" t="s">
        <v>737</v>
      </c>
      <c r="C10" s="139">
        <v>2.1</v>
      </c>
      <c r="D10" s="139">
        <v>2</v>
      </c>
      <c r="E10" s="140" t="s">
        <v>738</v>
      </c>
      <c r="F10" s="141">
        <v>20000000</v>
      </c>
      <c r="G10" s="142" t="s">
        <v>740</v>
      </c>
    </row>
    <row r="11" spans="1:7" ht="241.5" customHeight="1">
      <c r="A11" s="150"/>
      <c r="B11" s="135"/>
      <c r="C11" s="48"/>
      <c r="D11" s="48"/>
      <c r="E11" s="143" t="s">
        <v>739</v>
      </c>
      <c r="F11" s="136"/>
      <c r="G11" s="30"/>
    </row>
    <row r="12" spans="1:7" ht="216.75" customHeight="1">
      <c r="A12" s="151">
        <v>2</v>
      </c>
      <c r="B12" s="65" t="s">
        <v>741</v>
      </c>
      <c r="C12" s="64">
        <v>2.4</v>
      </c>
      <c r="D12" s="64">
        <v>2</v>
      </c>
      <c r="E12" s="66" t="s">
        <v>868</v>
      </c>
      <c r="F12" s="70">
        <v>155693100</v>
      </c>
      <c r="G12" s="152" t="s">
        <v>742</v>
      </c>
    </row>
    <row r="13" spans="1:7" ht="284.25" customHeight="1">
      <c r="A13" s="151">
        <v>3</v>
      </c>
      <c r="B13" s="65" t="s">
        <v>743</v>
      </c>
      <c r="C13" s="64">
        <v>2.2000000000000002</v>
      </c>
      <c r="D13" s="64">
        <v>2</v>
      </c>
      <c r="E13" s="66" t="s">
        <v>869</v>
      </c>
      <c r="F13" s="70">
        <v>4212000</v>
      </c>
      <c r="G13" s="152" t="s">
        <v>744</v>
      </c>
    </row>
    <row r="14" spans="1:7" ht="132" customHeight="1">
      <c r="A14" s="151">
        <v>4</v>
      </c>
      <c r="B14" s="153" t="s">
        <v>745</v>
      </c>
      <c r="C14" s="64">
        <v>2.5</v>
      </c>
      <c r="D14" s="64">
        <v>2</v>
      </c>
      <c r="E14" s="66" t="s">
        <v>746</v>
      </c>
      <c r="F14" s="70">
        <v>2396000</v>
      </c>
      <c r="G14" s="152" t="s">
        <v>747</v>
      </c>
    </row>
    <row r="15" spans="1:7" ht="348" customHeight="1">
      <c r="A15" s="151">
        <v>5</v>
      </c>
      <c r="B15" s="153" t="s">
        <v>748</v>
      </c>
      <c r="C15" s="64">
        <v>2.2999999999999998</v>
      </c>
      <c r="D15" s="64">
        <v>2</v>
      </c>
      <c r="E15" s="66" t="s">
        <v>749</v>
      </c>
      <c r="F15" s="70">
        <v>4706000</v>
      </c>
      <c r="G15" s="152" t="s">
        <v>750</v>
      </c>
    </row>
    <row r="16" spans="1:7" ht="354.75" customHeight="1">
      <c r="A16" s="151">
        <v>6</v>
      </c>
      <c r="B16" s="65" t="s">
        <v>751</v>
      </c>
      <c r="C16" s="64">
        <v>2.5</v>
      </c>
      <c r="D16" s="64">
        <v>2</v>
      </c>
      <c r="E16" s="66" t="s">
        <v>752</v>
      </c>
      <c r="F16" s="70">
        <v>11413500</v>
      </c>
      <c r="G16" s="152" t="s">
        <v>753</v>
      </c>
    </row>
    <row r="17" spans="1:10">
      <c r="A17" s="278"/>
      <c r="B17" s="279" t="s">
        <v>754</v>
      </c>
      <c r="C17" s="280"/>
      <c r="D17" s="280"/>
      <c r="E17" s="281"/>
      <c r="F17" s="282">
        <f>F16+F15+F14+F13+F10+F12</f>
        <v>198420600</v>
      </c>
      <c r="G17" s="149"/>
    </row>
    <row r="18" spans="1:10" s="292" customFormat="1">
      <c r="A18" s="286"/>
      <c r="B18" s="287"/>
      <c r="C18" s="288"/>
      <c r="D18" s="288"/>
      <c r="E18" s="289"/>
      <c r="F18" s="290"/>
      <c r="G18" s="291"/>
    </row>
    <row r="19" spans="1:10" s="295" customFormat="1">
      <c r="A19" s="293"/>
      <c r="B19" s="216"/>
      <c r="C19" s="215"/>
      <c r="D19" s="215"/>
      <c r="E19" s="217"/>
      <c r="F19" s="218"/>
      <c r="G19" s="294"/>
    </row>
    <row r="20" spans="1:10" s="295" customFormat="1">
      <c r="A20" s="293"/>
      <c r="B20" s="216"/>
      <c r="C20" s="215"/>
      <c r="D20" s="215"/>
      <c r="E20" s="217"/>
      <c r="F20" s="218"/>
      <c r="G20" s="294"/>
    </row>
    <row r="21" spans="1:10" s="295" customFormat="1">
      <c r="A21" s="293"/>
      <c r="B21" s="216"/>
      <c r="C21" s="215"/>
      <c r="D21" s="215"/>
      <c r="E21" s="217"/>
      <c r="F21" s="218"/>
      <c r="G21" s="294"/>
    </row>
    <row r="22" spans="1:10" s="295" customFormat="1">
      <c r="A22" s="293"/>
      <c r="B22" s="216"/>
      <c r="C22" s="215"/>
      <c r="D22" s="215"/>
      <c r="E22" s="217"/>
      <c r="F22" s="218"/>
      <c r="G22" s="294"/>
    </row>
    <row r="23" spans="1:10" s="295" customFormat="1">
      <c r="A23" s="293"/>
      <c r="B23" s="216"/>
      <c r="C23" s="215"/>
      <c r="D23" s="215"/>
      <c r="E23" s="217"/>
      <c r="F23" s="218"/>
      <c r="G23" s="294"/>
    </row>
    <row r="24" spans="1:10" s="295" customFormat="1">
      <c r="A24" s="293"/>
      <c r="B24" s="216"/>
      <c r="C24" s="215"/>
      <c r="D24" s="215"/>
      <c r="E24" s="217"/>
      <c r="F24" s="218"/>
      <c r="G24" s="294"/>
    </row>
    <row r="25" spans="1:10" s="295" customFormat="1">
      <c r="A25" s="293"/>
      <c r="B25" s="216"/>
      <c r="C25" s="215"/>
      <c r="D25" s="215"/>
      <c r="E25" s="217"/>
      <c r="F25" s="218"/>
      <c r="G25" s="294"/>
    </row>
    <row r="26" spans="1:10" s="295" customFormat="1">
      <c r="A26" s="293"/>
      <c r="B26" s="216"/>
      <c r="C26" s="215"/>
      <c r="D26" s="215"/>
      <c r="E26" s="217"/>
      <c r="F26" s="218"/>
      <c r="G26" s="294"/>
    </row>
    <row r="27" spans="1:10" s="387" customFormat="1" ht="21" customHeight="1">
      <c r="A27" s="283" t="s">
        <v>769</v>
      </c>
      <c r="B27" s="284"/>
      <c r="C27" s="284"/>
      <c r="D27" s="284"/>
      <c r="E27" s="284"/>
      <c r="F27" s="284"/>
      <c r="G27" s="285"/>
    </row>
    <row r="28" spans="1:10" s="3" customFormat="1" ht="21" customHeight="1">
      <c r="A28" s="175" t="s">
        <v>25</v>
      </c>
      <c r="B28" s="176"/>
      <c r="C28" s="49"/>
      <c r="D28" s="49"/>
      <c r="E28" s="49"/>
      <c r="F28" s="296">
        <f>F29+F35+F37+F40+F43+F65</f>
        <v>22735500</v>
      </c>
      <c r="G28" s="49"/>
    </row>
    <row r="29" spans="1:10" s="3" customFormat="1" ht="21" customHeight="1">
      <c r="A29" s="157" t="s">
        <v>656</v>
      </c>
      <c r="B29" s="158"/>
      <c r="C29" s="28"/>
      <c r="D29" s="28"/>
      <c r="E29" s="28"/>
      <c r="F29" s="189">
        <f>SUM(F30:F34)</f>
        <v>752000</v>
      </c>
      <c r="G29" s="28"/>
    </row>
    <row r="30" spans="1:10" s="4" customFormat="1" ht="87" customHeight="1">
      <c r="A30" s="26">
        <v>1</v>
      </c>
      <c r="B30" s="11" t="s">
        <v>666</v>
      </c>
      <c r="C30" s="16">
        <v>2.1</v>
      </c>
      <c r="D30" s="16">
        <v>2</v>
      </c>
      <c r="E30" s="17" t="s">
        <v>667</v>
      </c>
      <c r="F30" s="15">
        <v>250000</v>
      </c>
      <c r="G30" s="23" t="s">
        <v>657</v>
      </c>
      <c r="J30" s="5"/>
    </row>
    <row r="31" spans="1:10" s="4" customFormat="1" ht="152.25" customHeight="1">
      <c r="A31" s="26">
        <v>2</v>
      </c>
      <c r="B31" s="11" t="s">
        <v>668</v>
      </c>
      <c r="C31" s="16">
        <v>2.1</v>
      </c>
      <c r="D31" s="16">
        <v>2</v>
      </c>
      <c r="E31" s="18" t="s">
        <v>669</v>
      </c>
      <c r="F31" s="15">
        <v>437000</v>
      </c>
      <c r="G31" s="23" t="s">
        <v>657</v>
      </c>
      <c r="J31" s="5"/>
    </row>
    <row r="32" spans="1:10" s="4" customFormat="1" ht="96" customHeight="1">
      <c r="A32" s="26">
        <v>3</v>
      </c>
      <c r="B32" s="11" t="s">
        <v>670</v>
      </c>
      <c r="C32" s="12">
        <v>2.1</v>
      </c>
      <c r="D32" s="12">
        <v>2</v>
      </c>
      <c r="E32" s="18" t="s">
        <v>671</v>
      </c>
      <c r="F32" s="15">
        <v>10000</v>
      </c>
      <c r="G32" s="23" t="s">
        <v>657</v>
      </c>
      <c r="J32" s="5"/>
    </row>
    <row r="33" spans="1:10" s="6" customFormat="1" ht="90.75" customHeight="1">
      <c r="A33" s="26">
        <v>4</v>
      </c>
      <c r="B33" s="31" t="s">
        <v>43</v>
      </c>
      <c r="C33" s="32">
        <v>2.1</v>
      </c>
      <c r="D33" s="32">
        <v>2</v>
      </c>
      <c r="E33" s="114" t="s">
        <v>672</v>
      </c>
      <c r="F33" s="33">
        <v>10000</v>
      </c>
      <c r="G33" s="23" t="s">
        <v>657</v>
      </c>
      <c r="J33" s="7"/>
    </row>
    <row r="34" spans="1:10" ht="262.5" customHeight="1">
      <c r="A34" s="55">
        <v>5</v>
      </c>
      <c r="B34" s="37" t="s">
        <v>673</v>
      </c>
      <c r="C34" s="36">
        <v>2.1</v>
      </c>
      <c r="D34" s="36">
        <v>2</v>
      </c>
      <c r="E34" s="38" t="s">
        <v>674</v>
      </c>
      <c r="F34" s="46">
        <v>45000</v>
      </c>
      <c r="G34" s="60" t="s">
        <v>657</v>
      </c>
    </row>
    <row r="35" spans="1:10" s="3" customFormat="1" ht="21" customHeight="1">
      <c r="A35" s="157" t="s">
        <v>87</v>
      </c>
      <c r="B35" s="158"/>
      <c r="C35" s="28"/>
      <c r="D35" s="28"/>
      <c r="E35" s="28"/>
      <c r="F35" s="69">
        <f>SUM(F36)</f>
        <v>19342000</v>
      </c>
      <c r="G35" s="28"/>
    </row>
    <row r="36" spans="1:10" s="3" customFormat="1" ht="139.5" customHeight="1">
      <c r="A36" s="52">
        <v>6</v>
      </c>
      <c r="B36" s="50" t="s">
        <v>98</v>
      </c>
      <c r="C36" s="51" t="s">
        <v>704</v>
      </c>
      <c r="D36" s="51" t="s">
        <v>703</v>
      </c>
      <c r="E36" s="53" t="s">
        <v>99</v>
      </c>
      <c r="F36" s="54">
        <v>19342000</v>
      </c>
      <c r="G36" s="53" t="s">
        <v>91</v>
      </c>
    </row>
    <row r="37" spans="1:10" s="3" customFormat="1" ht="21" customHeight="1">
      <c r="A37" s="157" t="s">
        <v>26</v>
      </c>
      <c r="B37" s="158"/>
      <c r="C37" s="28"/>
      <c r="D37" s="28"/>
      <c r="E37" s="28"/>
      <c r="F37" s="187">
        <f>SUM(F38:F39)</f>
        <v>609500</v>
      </c>
      <c r="G37" s="28"/>
    </row>
    <row r="38" spans="1:10" s="4" customFormat="1" ht="42" customHeight="1">
      <c r="A38" s="25">
        <v>7</v>
      </c>
      <c r="B38" s="11" t="s">
        <v>32</v>
      </c>
      <c r="C38" s="12">
        <v>2.1</v>
      </c>
      <c r="D38" s="12">
        <v>2</v>
      </c>
      <c r="E38" s="13" t="s">
        <v>34</v>
      </c>
      <c r="F38" s="15">
        <v>23000</v>
      </c>
      <c r="G38" s="23" t="s">
        <v>29</v>
      </c>
      <c r="J38" s="5"/>
    </row>
    <row r="39" spans="1:10" s="4" customFormat="1" ht="82.5" customHeight="1">
      <c r="A39" s="55">
        <v>8</v>
      </c>
      <c r="B39" s="56" t="s">
        <v>33</v>
      </c>
      <c r="C39" s="36">
        <v>2.1</v>
      </c>
      <c r="D39" s="36">
        <v>2</v>
      </c>
      <c r="E39" s="125" t="s">
        <v>35</v>
      </c>
      <c r="F39" s="59">
        <v>586500</v>
      </c>
      <c r="G39" s="60" t="s">
        <v>29</v>
      </c>
      <c r="J39" s="5"/>
    </row>
    <row r="40" spans="1:10" s="3" customFormat="1" ht="21" customHeight="1">
      <c r="A40" s="157" t="s">
        <v>212</v>
      </c>
      <c r="B40" s="158"/>
      <c r="C40" s="28"/>
      <c r="D40" s="28"/>
      <c r="E40" s="28"/>
      <c r="F40" s="69">
        <f>SUM(F41:F42)</f>
        <v>1402500</v>
      </c>
      <c r="G40" s="28"/>
    </row>
    <row r="41" spans="1:10" ht="156" customHeight="1">
      <c r="A41" s="12">
        <v>9</v>
      </c>
      <c r="B41" s="41" t="s">
        <v>291</v>
      </c>
      <c r="C41" s="12">
        <v>2.1</v>
      </c>
      <c r="D41" s="12">
        <v>2</v>
      </c>
      <c r="E41" s="42" t="s">
        <v>292</v>
      </c>
      <c r="F41" s="45">
        <v>1262500</v>
      </c>
      <c r="G41" s="41" t="s">
        <v>213</v>
      </c>
      <c r="J41" s="9"/>
    </row>
    <row r="42" spans="1:10" ht="110.25" customHeight="1">
      <c r="A42" s="36">
        <v>10</v>
      </c>
      <c r="B42" s="37" t="s">
        <v>309</v>
      </c>
      <c r="C42" s="36">
        <v>2.1</v>
      </c>
      <c r="D42" s="36">
        <v>2</v>
      </c>
      <c r="E42" s="38" t="s">
        <v>310</v>
      </c>
      <c r="F42" s="46">
        <v>140000</v>
      </c>
      <c r="G42" s="37" t="s">
        <v>213</v>
      </c>
    </row>
    <row r="43" spans="1:10" s="3" customFormat="1" ht="21" customHeight="1">
      <c r="A43" s="157" t="s">
        <v>675</v>
      </c>
      <c r="B43" s="158"/>
      <c r="C43" s="28"/>
      <c r="D43" s="28"/>
      <c r="E43" s="28"/>
      <c r="F43" s="69">
        <f>SUM(F44:F64)</f>
        <v>618500</v>
      </c>
      <c r="G43" s="28"/>
    </row>
    <row r="44" spans="1:10" ht="84">
      <c r="A44" s="117">
        <v>11</v>
      </c>
      <c r="B44" s="118" t="s">
        <v>676</v>
      </c>
      <c r="C44" s="117">
        <v>2.1</v>
      </c>
      <c r="D44" s="117">
        <v>2</v>
      </c>
      <c r="E44" s="120" t="s">
        <v>677</v>
      </c>
      <c r="F44" s="121">
        <v>100000</v>
      </c>
      <c r="G44" s="119" t="s">
        <v>678</v>
      </c>
    </row>
    <row r="45" spans="1:10" ht="84">
      <c r="A45" s="117">
        <v>12</v>
      </c>
      <c r="B45" s="118" t="s">
        <v>679</v>
      </c>
      <c r="C45" s="117">
        <v>2.1</v>
      </c>
      <c r="D45" s="117">
        <v>2</v>
      </c>
      <c r="E45" s="120" t="s">
        <v>680</v>
      </c>
      <c r="F45" s="121">
        <v>120000</v>
      </c>
      <c r="G45" s="119" t="s">
        <v>678</v>
      </c>
    </row>
    <row r="46" spans="1:10" ht="63">
      <c r="A46" s="117">
        <v>13</v>
      </c>
      <c r="B46" s="118" t="s">
        <v>681</v>
      </c>
      <c r="C46" s="117">
        <v>2.1</v>
      </c>
      <c r="D46" s="117">
        <v>2</v>
      </c>
      <c r="E46" s="120" t="s">
        <v>682</v>
      </c>
      <c r="F46" s="121">
        <v>18000</v>
      </c>
      <c r="G46" s="119" t="s">
        <v>678</v>
      </c>
    </row>
    <row r="47" spans="1:10" ht="63">
      <c r="A47" s="117">
        <v>14</v>
      </c>
      <c r="B47" s="118" t="s">
        <v>683</v>
      </c>
      <c r="C47" s="117">
        <v>2.1</v>
      </c>
      <c r="D47" s="117">
        <v>2</v>
      </c>
      <c r="E47" s="120" t="s">
        <v>682</v>
      </c>
      <c r="F47" s="121">
        <v>18000</v>
      </c>
      <c r="G47" s="119" t="s">
        <v>678</v>
      </c>
    </row>
    <row r="48" spans="1:10" ht="63">
      <c r="A48" s="325">
        <v>15</v>
      </c>
      <c r="B48" s="326" t="s">
        <v>684</v>
      </c>
      <c r="C48" s="325">
        <v>2.1</v>
      </c>
      <c r="D48" s="325">
        <v>2</v>
      </c>
      <c r="E48" s="327" t="s">
        <v>682</v>
      </c>
      <c r="F48" s="328">
        <v>18000</v>
      </c>
      <c r="G48" s="329" t="s">
        <v>678</v>
      </c>
    </row>
    <row r="49" spans="1:7" ht="63">
      <c r="A49" s="320">
        <v>16</v>
      </c>
      <c r="B49" s="321" t="s">
        <v>685</v>
      </c>
      <c r="C49" s="320">
        <v>2.1</v>
      </c>
      <c r="D49" s="320">
        <v>2</v>
      </c>
      <c r="E49" s="322" t="s">
        <v>682</v>
      </c>
      <c r="F49" s="323">
        <v>18000</v>
      </c>
      <c r="G49" s="324" t="s">
        <v>678</v>
      </c>
    </row>
    <row r="50" spans="1:7" ht="89.25" customHeight="1">
      <c r="A50" s="315">
        <v>17</v>
      </c>
      <c r="B50" s="316" t="s">
        <v>686</v>
      </c>
      <c r="C50" s="315">
        <v>2.1</v>
      </c>
      <c r="D50" s="315">
        <v>2</v>
      </c>
      <c r="E50" s="317" t="s">
        <v>687</v>
      </c>
      <c r="F50" s="318">
        <v>17500</v>
      </c>
      <c r="G50" s="319" t="s">
        <v>678</v>
      </c>
    </row>
    <row r="51" spans="1:7" ht="66" customHeight="1">
      <c r="A51" s="117">
        <v>18</v>
      </c>
      <c r="B51" s="118" t="s">
        <v>688</v>
      </c>
      <c r="C51" s="117">
        <v>2.1</v>
      </c>
      <c r="D51" s="117">
        <v>2</v>
      </c>
      <c r="E51" s="120" t="s">
        <v>687</v>
      </c>
      <c r="F51" s="121">
        <v>18000</v>
      </c>
      <c r="G51" s="119" t="s">
        <v>678</v>
      </c>
    </row>
    <row r="52" spans="1:7" ht="68.25" customHeight="1">
      <c r="A52" s="117">
        <v>19</v>
      </c>
      <c r="B52" s="118" t="s">
        <v>689</v>
      </c>
      <c r="C52" s="117">
        <v>2.1</v>
      </c>
      <c r="D52" s="117">
        <v>2</v>
      </c>
      <c r="E52" s="120" t="s">
        <v>687</v>
      </c>
      <c r="F52" s="121">
        <v>28000</v>
      </c>
      <c r="G52" s="119" t="s">
        <v>678</v>
      </c>
    </row>
    <row r="53" spans="1:7" ht="68.25" customHeight="1">
      <c r="A53" s="117">
        <v>20</v>
      </c>
      <c r="B53" s="118" t="s">
        <v>690</v>
      </c>
      <c r="C53" s="117">
        <v>2.1</v>
      </c>
      <c r="D53" s="117">
        <v>2</v>
      </c>
      <c r="E53" s="120" t="s">
        <v>682</v>
      </c>
      <c r="F53" s="121">
        <v>6500</v>
      </c>
      <c r="G53" s="119" t="s">
        <v>678</v>
      </c>
    </row>
    <row r="54" spans="1:7" ht="66.75" customHeight="1">
      <c r="A54" s="117">
        <v>21</v>
      </c>
      <c r="B54" s="118" t="s">
        <v>691</v>
      </c>
      <c r="C54" s="117">
        <v>2.1</v>
      </c>
      <c r="D54" s="117">
        <v>2</v>
      </c>
      <c r="E54" s="120" t="s">
        <v>682</v>
      </c>
      <c r="F54" s="121">
        <v>8000</v>
      </c>
      <c r="G54" s="119" t="s">
        <v>678</v>
      </c>
    </row>
    <row r="55" spans="1:7" ht="69" customHeight="1">
      <c r="A55" s="117">
        <v>22</v>
      </c>
      <c r="B55" s="118" t="s">
        <v>692</v>
      </c>
      <c r="C55" s="117">
        <v>2.1</v>
      </c>
      <c r="D55" s="117">
        <v>2</v>
      </c>
      <c r="E55" s="120" t="s">
        <v>682</v>
      </c>
      <c r="F55" s="121"/>
      <c r="G55" s="119" t="s">
        <v>678</v>
      </c>
    </row>
    <row r="56" spans="1:7" ht="66.75" customHeight="1">
      <c r="A56" s="117">
        <v>23</v>
      </c>
      <c r="B56" s="118" t="s">
        <v>693</v>
      </c>
      <c r="C56" s="117">
        <v>2.1</v>
      </c>
      <c r="D56" s="117">
        <v>2</v>
      </c>
      <c r="E56" s="120" t="s">
        <v>682</v>
      </c>
      <c r="F56" s="121">
        <v>26250</v>
      </c>
      <c r="G56" s="119" t="s">
        <v>678</v>
      </c>
    </row>
    <row r="57" spans="1:7" ht="69.75" customHeight="1">
      <c r="A57" s="117">
        <v>24</v>
      </c>
      <c r="B57" s="118" t="s">
        <v>694</v>
      </c>
      <c r="C57" s="117">
        <v>2.1</v>
      </c>
      <c r="D57" s="117">
        <v>2</v>
      </c>
      <c r="E57" s="120" t="s">
        <v>682</v>
      </c>
      <c r="F57" s="121">
        <v>26250</v>
      </c>
      <c r="G57" s="119" t="s">
        <v>678</v>
      </c>
    </row>
    <row r="58" spans="1:7" ht="68.25" customHeight="1">
      <c r="A58" s="117">
        <v>25</v>
      </c>
      <c r="B58" s="118" t="s">
        <v>695</v>
      </c>
      <c r="C58" s="117">
        <v>2.1</v>
      </c>
      <c r="D58" s="117">
        <v>2</v>
      </c>
      <c r="E58" s="120" t="s">
        <v>682</v>
      </c>
      <c r="F58" s="121">
        <v>26250</v>
      </c>
      <c r="G58" s="119" t="s">
        <v>678</v>
      </c>
    </row>
    <row r="59" spans="1:7" ht="68.25" customHeight="1">
      <c r="A59" s="117">
        <v>26</v>
      </c>
      <c r="B59" s="118" t="s">
        <v>696</v>
      </c>
      <c r="C59" s="117">
        <v>2.1</v>
      </c>
      <c r="D59" s="117">
        <v>2</v>
      </c>
      <c r="E59" s="120" t="s">
        <v>682</v>
      </c>
      <c r="F59" s="121">
        <v>35750</v>
      </c>
      <c r="G59" s="119" t="s">
        <v>678</v>
      </c>
    </row>
    <row r="60" spans="1:7" ht="69" customHeight="1">
      <c r="A60" s="117">
        <v>27</v>
      </c>
      <c r="B60" s="118" t="s">
        <v>697</v>
      </c>
      <c r="C60" s="117">
        <v>2.1</v>
      </c>
      <c r="D60" s="117">
        <v>2</v>
      </c>
      <c r="E60" s="120" t="s">
        <v>682</v>
      </c>
      <c r="F60" s="121">
        <v>35750</v>
      </c>
      <c r="G60" s="119" t="s">
        <v>678</v>
      </c>
    </row>
    <row r="61" spans="1:7" ht="69.75" customHeight="1">
      <c r="A61" s="117">
        <v>28</v>
      </c>
      <c r="B61" s="118" t="s">
        <v>698</v>
      </c>
      <c r="C61" s="117">
        <v>2.1</v>
      </c>
      <c r="D61" s="117">
        <v>2</v>
      </c>
      <c r="E61" s="120" t="s">
        <v>682</v>
      </c>
      <c r="F61" s="121">
        <v>39250</v>
      </c>
      <c r="G61" s="119" t="s">
        <v>678</v>
      </c>
    </row>
    <row r="62" spans="1:7" ht="69" customHeight="1">
      <c r="A62" s="320">
        <v>29</v>
      </c>
      <c r="B62" s="321" t="s">
        <v>699</v>
      </c>
      <c r="C62" s="320">
        <v>2.1</v>
      </c>
      <c r="D62" s="320">
        <v>2</v>
      </c>
      <c r="E62" s="322" t="s">
        <v>687</v>
      </c>
      <c r="F62" s="323">
        <v>14500</v>
      </c>
      <c r="G62" s="324" t="s">
        <v>678</v>
      </c>
    </row>
    <row r="63" spans="1:7" ht="66.75" customHeight="1">
      <c r="A63" s="315">
        <v>30</v>
      </c>
      <c r="B63" s="316" t="s">
        <v>700</v>
      </c>
      <c r="C63" s="315">
        <v>2.1</v>
      </c>
      <c r="D63" s="315">
        <v>2</v>
      </c>
      <c r="E63" s="317" t="s">
        <v>701</v>
      </c>
      <c r="F63" s="318">
        <v>30000</v>
      </c>
      <c r="G63" s="319" t="s">
        <v>678</v>
      </c>
    </row>
    <row r="64" spans="1:7" ht="63">
      <c r="A64" s="117">
        <v>31</v>
      </c>
      <c r="B64" s="118" t="s">
        <v>43</v>
      </c>
      <c r="C64" s="117">
        <v>2.1</v>
      </c>
      <c r="D64" s="117">
        <v>2</v>
      </c>
      <c r="E64" s="120" t="s">
        <v>702</v>
      </c>
      <c r="F64" s="121">
        <v>14500</v>
      </c>
      <c r="G64" s="119" t="s">
        <v>678</v>
      </c>
    </row>
    <row r="65" spans="1:10" s="3" customFormat="1" ht="21" customHeight="1">
      <c r="A65" s="177" t="s">
        <v>498</v>
      </c>
      <c r="B65" s="180"/>
      <c r="C65" s="180"/>
      <c r="D65" s="178"/>
      <c r="E65" s="28"/>
      <c r="F65" s="69">
        <f>SUM(F66)</f>
        <v>11000</v>
      </c>
      <c r="G65" s="28"/>
    </row>
    <row r="66" spans="1:10" ht="168">
      <c r="A66" s="61">
        <v>32</v>
      </c>
      <c r="B66" s="41" t="s">
        <v>491</v>
      </c>
      <c r="C66" s="12">
        <v>2.1</v>
      </c>
      <c r="D66" s="12">
        <v>2</v>
      </c>
      <c r="E66" s="41" t="s">
        <v>504</v>
      </c>
      <c r="F66" s="45">
        <v>11000</v>
      </c>
      <c r="G66" s="62" t="s">
        <v>499</v>
      </c>
      <c r="J66" s="9"/>
    </row>
    <row r="67" spans="1:10" s="3" customFormat="1" ht="21" customHeight="1">
      <c r="A67" s="175" t="s">
        <v>10</v>
      </c>
      <c r="B67" s="179"/>
      <c r="C67" s="179"/>
      <c r="D67" s="176"/>
      <c r="E67" s="49"/>
      <c r="F67" s="68">
        <f>F68</f>
        <v>5500000</v>
      </c>
      <c r="G67" s="49"/>
    </row>
    <row r="68" spans="1:10" s="3" customFormat="1" ht="21" customHeight="1">
      <c r="A68" s="157" t="s">
        <v>11</v>
      </c>
      <c r="B68" s="158"/>
      <c r="C68" s="28"/>
      <c r="D68" s="28"/>
      <c r="E68" s="28"/>
      <c r="F68" s="69">
        <f>SUM(F69:F70)</f>
        <v>5500000</v>
      </c>
      <c r="G68" s="28"/>
    </row>
    <row r="69" spans="1:10" s="4" customFormat="1" ht="105" customHeight="1">
      <c r="A69" s="25">
        <v>33</v>
      </c>
      <c r="B69" s="19" t="s">
        <v>12</v>
      </c>
      <c r="C69" s="20">
        <v>2.4</v>
      </c>
      <c r="D69" s="20">
        <v>2</v>
      </c>
      <c r="E69" s="21" t="s">
        <v>22</v>
      </c>
      <c r="F69" s="22">
        <v>500000</v>
      </c>
      <c r="G69" s="23" t="s">
        <v>13</v>
      </c>
      <c r="J69" s="5"/>
    </row>
    <row r="70" spans="1:10" s="4" customFormat="1" ht="140.25" customHeight="1">
      <c r="A70" s="26">
        <v>34</v>
      </c>
      <c r="B70" s="11" t="s">
        <v>14</v>
      </c>
      <c r="C70" s="12">
        <v>2.4</v>
      </c>
      <c r="D70" s="12">
        <v>2</v>
      </c>
      <c r="E70" s="14" t="s">
        <v>21</v>
      </c>
      <c r="F70" s="15">
        <v>5000000</v>
      </c>
      <c r="G70" s="10" t="s">
        <v>13</v>
      </c>
      <c r="J70" s="5"/>
    </row>
    <row r="71" spans="1:10" s="3" customFormat="1" ht="21" customHeight="1">
      <c r="A71" s="175" t="s">
        <v>15</v>
      </c>
      <c r="B71" s="176"/>
      <c r="C71" s="49"/>
      <c r="D71" s="49"/>
      <c r="E71" s="49"/>
      <c r="F71" s="297">
        <f>F72</f>
        <v>850125</v>
      </c>
      <c r="G71" s="49"/>
    </row>
    <row r="72" spans="1:10" s="3" customFormat="1" ht="21" customHeight="1">
      <c r="A72" s="175" t="s">
        <v>708</v>
      </c>
      <c r="B72" s="176"/>
      <c r="C72" s="49"/>
      <c r="D72" s="49"/>
      <c r="E72" s="49"/>
      <c r="F72" s="68">
        <f>SUM(F73:F76)</f>
        <v>850125</v>
      </c>
      <c r="G72" s="49"/>
    </row>
    <row r="73" spans="1:10" s="4" customFormat="1" ht="263.25" customHeight="1">
      <c r="A73" s="151">
        <v>35</v>
      </c>
      <c r="B73" s="153" t="s">
        <v>16</v>
      </c>
      <c r="C73" s="64">
        <v>2.6</v>
      </c>
      <c r="D73" s="64">
        <v>2</v>
      </c>
      <c r="E73" s="330" t="s">
        <v>23</v>
      </c>
      <c r="F73" s="331">
        <v>259400</v>
      </c>
      <c r="G73" s="332" t="s">
        <v>17</v>
      </c>
      <c r="J73" s="5"/>
    </row>
    <row r="74" spans="1:10" s="4" customFormat="1" ht="198.75" customHeight="1">
      <c r="A74" s="25">
        <v>36</v>
      </c>
      <c r="B74" s="126" t="s">
        <v>18</v>
      </c>
      <c r="C74" s="61">
        <v>2.6</v>
      </c>
      <c r="D74" s="61">
        <v>2</v>
      </c>
      <c r="E74" s="127" t="s">
        <v>86</v>
      </c>
      <c r="F74" s="128">
        <v>226300</v>
      </c>
      <c r="G74" s="129" t="s">
        <v>17</v>
      </c>
      <c r="J74" s="5"/>
    </row>
    <row r="75" spans="1:10" s="4" customFormat="1" ht="191.25" customHeight="1">
      <c r="A75" s="26">
        <v>37</v>
      </c>
      <c r="B75" s="11" t="s">
        <v>19</v>
      </c>
      <c r="C75" s="12">
        <v>2.6</v>
      </c>
      <c r="D75" s="12">
        <v>2</v>
      </c>
      <c r="E75" s="18" t="s">
        <v>85</v>
      </c>
      <c r="F75" s="15">
        <v>200000</v>
      </c>
      <c r="G75" s="13" t="s">
        <v>17</v>
      </c>
      <c r="J75" s="5"/>
    </row>
    <row r="76" spans="1:10" s="6" customFormat="1" ht="240.75" customHeight="1">
      <c r="A76" s="26">
        <v>38</v>
      </c>
      <c r="B76" s="11" t="s">
        <v>20</v>
      </c>
      <c r="C76" s="16">
        <v>2.6</v>
      </c>
      <c r="D76" s="16">
        <v>2</v>
      </c>
      <c r="E76" s="18" t="s">
        <v>24</v>
      </c>
      <c r="F76" s="15">
        <v>164425</v>
      </c>
      <c r="G76" s="13" t="s">
        <v>17</v>
      </c>
      <c r="J76" s="7"/>
    </row>
    <row r="77" spans="1:10" s="3" customFormat="1" ht="21" customHeight="1">
      <c r="A77" s="175" t="s">
        <v>127</v>
      </c>
      <c r="B77" s="179"/>
      <c r="C77" s="179"/>
      <c r="D77" s="176"/>
      <c r="E77" s="49"/>
      <c r="F77" s="68">
        <f>F78</f>
        <v>850000</v>
      </c>
      <c r="G77" s="49"/>
    </row>
    <row r="78" spans="1:10" s="3" customFormat="1" ht="21" customHeight="1">
      <c r="A78" s="177" t="s">
        <v>137</v>
      </c>
      <c r="B78" s="180"/>
      <c r="C78" s="180"/>
      <c r="D78" s="178"/>
      <c r="E78" s="28"/>
      <c r="F78" s="69">
        <f>F79+F80+F81+F82</f>
        <v>850000</v>
      </c>
      <c r="G78" s="28"/>
    </row>
    <row r="79" spans="1:10" ht="69" customHeight="1">
      <c r="A79" s="12">
        <v>39</v>
      </c>
      <c r="B79" s="41" t="s">
        <v>128</v>
      </c>
      <c r="C79" s="12">
        <v>2.6</v>
      </c>
      <c r="D79" s="12">
        <v>2</v>
      </c>
      <c r="E79" s="42" t="s">
        <v>132</v>
      </c>
      <c r="F79" s="45">
        <v>320000</v>
      </c>
      <c r="G79" s="41" t="s">
        <v>136</v>
      </c>
      <c r="J79" s="9"/>
    </row>
    <row r="80" spans="1:10" ht="69" customHeight="1">
      <c r="A80" s="12">
        <v>40</v>
      </c>
      <c r="B80" s="41" t="s">
        <v>129</v>
      </c>
      <c r="C80" s="12">
        <v>2.6</v>
      </c>
      <c r="D80" s="12">
        <v>2</v>
      </c>
      <c r="E80" s="42" t="s">
        <v>133</v>
      </c>
      <c r="F80" s="45">
        <v>250000</v>
      </c>
      <c r="G80" s="41" t="s">
        <v>136</v>
      </c>
      <c r="J80" s="9"/>
    </row>
    <row r="81" spans="1:10" ht="69.75" customHeight="1">
      <c r="A81" s="36">
        <v>41</v>
      </c>
      <c r="B81" s="37" t="s">
        <v>130</v>
      </c>
      <c r="C81" s="36">
        <v>2.6</v>
      </c>
      <c r="D81" s="36">
        <v>2</v>
      </c>
      <c r="E81" s="38" t="s">
        <v>134</v>
      </c>
      <c r="F81" s="46">
        <v>50000</v>
      </c>
      <c r="G81" s="37" t="s">
        <v>136</v>
      </c>
      <c r="J81" s="9"/>
    </row>
    <row r="82" spans="1:10" ht="90" customHeight="1">
      <c r="A82" s="61">
        <v>42</v>
      </c>
      <c r="B82" s="62" t="s">
        <v>131</v>
      </c>
      <c r="C82" s="61">
        <v>2.6</v>
      </c>
      <c r="D82" s="61">
        <v>2</v>
      </c>
      <c r="E82" s="63" t="s">
        <v>135</v>
      </c>
      <c r="F82" s="71">
        <v>230000</v>
      </c>
      <c r="G82" s="62" t="s">
        <v>136</v>
      </c>
      <c r="J82" s="9"/>
    </row>
    <row r="83" spans="1:10" s="3" customFormat="1" ht="21" customHeight="1">
      <c r="A83" s="175" t="s">
        <v>153</v>
      </c>
      <c r="B83" s="179"/>
      <c r="C83" s="179"/>
      <c r="D83" s="176"/>
      <c r="E83" s="49"/>
      <c r="F83" s="68">
        <f>F84+F86</f>
        <v>32682110</v>
      </c>
      <c r="G83" s="68"/>
      <c r="H83" s="298">
        <f>G83+G84</f>
        <v>0</v>
      </c>
    </row>
    <row r="84" spans="1:10" s="3" customFormat="1" ht="21" customHeight="1">
      <c r="A84" s="181" t="s">
        <v>160</v>
      </c>
      <c r="B84" s="181"/>
      <c r="C84" s="181"/>
      <c r="D84" s="181"/>
      <c r="E84" s="49"/>
      <c r="F84" s="68">
        <v>7575430</v>
      </c>
      <c r="G84" s="68"/>
    </row>
    <row r="85" spans="1:10" ht="409.5">
      <c r="A85" s="64">
        <v>43</v>
      </c>
      <c r="B85" s="65" t="s">
        <v>158</v>
      </c>
      <c r="C85" s="64">
        <v>2.2000000000000002</v>
      </c>
      <c r="D85" s="64">
        <v>2</v>
      </c>
      <c r="E85" s="66" t="s">
        <v>159</v>
      </c>
      <c r="F85" s="88" t="s">
        <v>161</v>
      </c>
      <c r="G85" s="65" t="s">
        <v>162</v>
      </c>
      <c r="J85" s="9"/>
    </row>
    <row r="86" spans="1:10" s="3" customFormat="1" ht="21" customHeight="1">
      <c r="A86" s="177" t="s">
        <v>154</v>
      </c>
      <c r="B86" s="180"/>
      <c r="C86" s="180"/>
      <c r="D86" s="178"/>
      <c r="E86" s="28"/>
      <c r="F86" s="69">
        <f>F87+F88+F89</f>
        <v>25106680</v>
      </c>
      <c r="G86" s="28"/>
    </row>
    <row r="87" spans="1:10" ht="181.5" customHeight="1">
      <c r="A87" s="12">
        <v>44</v>
      </c>
      <c r="B87" s="41" t="s">
        <v>155</v>
      </c>
      <c r="C87" s="12">
        <v>2.2000000000000002</v>
      </c>
      <c r="D87" s="12">
        <v>2</v>
      </c>
      <c r="E87" s="42" t="s">
        <v>156</v>
      </c>
      <c r="F87" s="45">
        <v>5130000</v>
      </c>
      <c r="G87" s="41" t="s">
        <v>157</v>
      </c>
      <c r="J87" s="9"/>
    </row>
    <row r="88" spans="1:10" ht="189">
      <c r="A88" s="36">
        <v>45</v>
      </c>
      <c r="B88" s="37" t="s">
        <v>163</v>
      </c>
      <c r="C88" s="36">
        <v>2.2000000000000002</v>
      </c>
      <c r="D88" s="36">
        <v>2</v>
      </c>
      <c r="E88" s="38" t="s">
        <v>164</v>
      </c>
      <c r="F88" s="46">
        <v>10000000</v>
      </c>
      <c r="G88" s="37" t="s">
        <v>165</v>
      </c>
      <c r="J88" s="9"/>
    </row>
    <row r="89" spans="1:10" ht="324.75" customHeight="1">
      <c r="A89" s="48">
        <v>46</v>
      </c>
      <c r="B89" s="135" t="s">
        <v>166</v>
      </c>
      <c r="C89" s="48">
        <v>2.2000000000000002</v>
      </c>
      <c r="D89" s="48">
        <v>2</v>
      </c>
      <c r="E89" s="143" t="s">
        <v>167</v>
      </c>
      <c r="F89" s="136">
        <v>9976680</v>
      </c>
      <c r="G89" s="135" t="s">
        <v>165</v>
      </c>
      <c r="J89" s="9"/>
    </row>
    <row r="90" spans="1:10" s="3" customFormat="1" ht="21" customHeight="1">
      <c r="A90" s="175" t="s">
        <v>168</v>
      </c>
      <c r="B90" s="179"/>
      <c r="C90" s="179"/>
      <c r="D90" s="176"/>
      <c r="E90" s="49"/>
      <c r="F90" s="68">
        <f>F91</f>
        <v>1000000</v>
      </c>
      <c r="G90" s="49"/>
    </row>
    <row r="91" spans="1:10" s="3" customFormat="1" ht="21" customHeight="1">
      <c r="A91" s="177" t="s">
        <v>169</v>
      </c>
      <c r="B91" s="180"/>
      <c r="C91" s="180"/>
      <c r="D91" s="178"/>
      <c r="E91" s="28"/>
      <c r="F91" s="69">
        <f>F92</f>
        <v>1000000</v>
      </c>
      <c r="G91" s="28"/>
    </row>
    <row r="92" spans="1:10" ht="408.75" customHeight="1">
      <c r="A92" s="139">
        <v>47</v>
      </c>
      <c r="B92" s="138" t="s">
        <v>170</v>
      </c>
      <c r="C92" s="139">
        <v>2.5</v>
      </c>
      <c r="D92" s="139">
        <v>3</v>
      </c>
      <c r="E92" s="140" t="s">
        <v>172</v>
      </c>
      <c r="F92" s="141">
        <v>1000000</v>
      </c>
      <c r="G92" s="138" t="s">
        <v>171</v>
      </c>
      <c r="J92" s="9"/>
    </row>
    <row r="93" spans="1:10" ht="21.75" customHeight="1">
      <c r="A93" s="182" t="s">
        <v>100</v>
      </c>
      <c r="B93" s="300"/>
      <c r="C93" s="300"/>
      <c r="D93" s="183"/>
      <c r="E93" s="115"/>
      <c r="F93" s="148">
        <f>F94+F96+F100</f>
        <v>96795747</v>
      </c>
      <c r="G93" s="113"/>
      <c r="J93" s="9"/>
    </row>
    <row r="94" spans="1:10" s="3" customFormat="1" ht="21" customHeight="1">
      <c r="A94" s="157" t="s">
        <v>232</v>
      </c>
      <c r="B94" s="299"/>
      <c r="C94" s="299"/>
      <c r="D94" s="158"/>
      <c r="E94" s="28"/>
      <c r="F94" s="69">
        <f>F95</f>
        <v>60479817</v>
      </c>
      <c r="G94" s="28"/>
    </row>
    <row r="95" spans="1:10" ht="408.75" customHeight="1">
      <c r="A95" s="36">
        <v>48</v>
      </c>
      <c r="B95" s="37" t="s">
        <v>880</v>
      </c>
      <c r="C95" s="36">
        <v>2.2000000000000002</v>
      </c>
      <c r="D95" s="36">
        <v>2</v>
      </c>
      <c r="E95" s="37" t="s">
        <v>404</v>
      </c>
      <c r="F95" s="308">
        <v>60479817</v>
      </c>
      <c r="G95" s="40" t="s">
        <v>403</v>
      </c>
    </row>
    <row r="96" spans="1:10" s="3" customFormat="1" ht="21" customHeight="1">
      <c r="A96" s="177" t="s">
        <v>145</v>
      </c>
      <c r="B96" s="178"/>
      <c r="C96" s="28"/>
      <c r="D96" s="28"/>
      <c r="E96" s="28"/>
      <c r="F96" s="68">
        <f>F97+F98+F99</f>
        <v>36000000</v>
      </c>
      <c r="G96" s="49"/>
    </row>
    <row r="97" spans="1:10" s="3" customFormat="1" ht="105" customHeight="1">
      <c r="A97" s="73">
        <v>49</v>
      </c>
      <c r="B97" s="83" t="s">
        <v>146</v>
      </c>
      <c r="C97" s="80" t="s">
        <v>710</v>
      </c>
      <c r="D97" s="80" t="s">
        <v>703</v>
      </c>
      <c r="E97" s="74" t="s">
        <v>147</v>
      </c>
      <c r="F97" s="77">
        <v>21000000</v>
      </c>
      <c r="G97" s="80" t="s">
        <v>148</v>
      </c>
    </row>
    <row r="98" spans="1:10" s="3" customFormat="1" ht="84.75" customHeight="1">
      <c r="A98" s="85">
        <v>50</v>
      </c>
      <c r="B98" s="84" t="s">
        <v>149</v>
      </c>
      <c r="C98" s="81" t="s">
        <v>709</v>
      </c>
      <c r="D98" s="81" t="s">
        <v>703</v>
      </c>
      <c r="E98" s="75" t="s">
        <v>151</v>
      </c>
      <c r="F98" s="78">
        <v>12000000</v>
      </c>
      <c r="G98" s="87" t="s">
        <v>148</v>
      </c>
    </row>
    <row r="99" spans="1:10" s="3" customFormat="1" ht="63" customHeight="1">
      <c r="A99" s="86">
        <v>51</v>
      </c>
      <c r="B99" s="312" t="s">
        <v>150</v>
      </c>
      <c r="C99" s="82" t="s">
        <v>709</v>
      </c>
      <c r="D99" s="82" t="s">
        <v>703</v>
      </c>
      <c r="E99" s="76" t="s">
        <v>152</v>
      </c>
      <c r="F99" s="79">
        <v>3000000</v>
      </c>
      <c r="G99" s="82" t="s">
        <v>148</v>
      </c>
    </row>
    <row r="100" spans="1:10" s="3" customFormat="1" ht="25.5" customHeight="1">
      <c r="A100" s="309" t="s">
        <v>870</v>
      </c>
      <c r="B100" s="310"/>
      <c r="C100" s="310"/>
      <c r="D100" s="311"/>
      <c r="E100" s="305"/>
      <c r="F100" s="191">
        <f>F101+F102+F103</f>
        <v>315930</v>
      </c>
      <c r="G100" s="304"/>
    </row>
    <row r="101" spans="1:10" s="3" customFormat="1" ht="48" customHeight="1">
      <c r="A101" s="85">
        <v>52</v>
      </c>
      <c r="B101" s="313" t="s">
        <v>875</v>
      </c>
      <c r="C101" s="81" t="s">
        <v>872</v>
      </c>
      <c r="D101" s="81" t="s">
        <v>703</v>
      </c>
      <c r="E101" s="75" t="s">
        <v>873</v>
      </c>
      <c r="F101" s="78">
        <v>57800</v>
      </c>
      <c r="G101" s="81" t="s">
        <v>874</v>
      </c>
    </row>
    <row r="102" spans="1:10" s="3" customFormat="1" ht="68.25" customHeight="1">
      <c r="A102" s="86">
        <v>53</v>
      </c>
      <c r="B102" s="312" t="s">
        <v>877</v>
      </c>
      <c r="C102" s="82" t="s">
        <v>872</v>
      </c>
      <c r="D102" s="82" t="s">
        <v>703</v>
      </c>
      <c r="E102" s="76" t="s">
        <v>876</v>
      </c>
      <c r="F102" s="79">
        <v>70850</v>
      </c>
      <c r="G102" s="82" t="s">
        <v>874</v>
      </c>
    </row>
    <row r="103" spans="1:10" s="3" customFormat="1" ht="88.5" customHeight="1">
      <c r="A103" s="306">
        <v>54</v>
      </c>
      <c r="B103" s="307" t="s">
        <v>878</v>
      </c>
      <c r="C103" s="301" t="s">
        <v>872</v>
      </c>
      <c r="D103" s="301" t="s">
        <v>703</v>
      </c>
      <c r="E103" s="302" t="s">
        <v>879</v>
      </c>
      <c r="F103" s="303">
        <v>187280</v>
      </c>
      <c r="G103" s="301" t="s">
        <v>874</v>
      </c>
    </row>
    <row r="104" spans="1:10" s="3" customFormat="1" ht="21" customHeight="1">
      <c r="A104" s="175" t="s">
        <v>392</v>
      </c>
      <c r="B104" s="176"/>
      <c r="C104" s="49"/>
      <c r="D104" s="49"/>
      <c r="E104" s="49"/>
      <c r="F104" s="68">
        <f>F105</f>
        <v>3240000</v>
      </c>
      <c r="G104" s="49"/>
    </row>
    <row r="105" spans="1:10" s="3" customFormat="1" ht="21" customHeight="1">
      <c r="A105" s="177" t="s">
        <v>393</v>
      </c>
      <c r="B105" s="178"/>
      <c r="C105" s="98"/>
      <c r="D105" s="124"/>
      <c r="E105" s="28"/>
      <c r="F105" s="69">
        <f>F106+F107</f>
        <v>3240000</v>
      </c>
      <c r="G105" s="28"/>
    </row>
    <row r="106" spans="1:10" ht="347.25" customHeight="1">
      <c r="A106" s="61">
        <v>55</v>
      </c>
      <c r="B106" s="62" t="s">
        <v>394</v>
      </c>
      <c r="C106" s="61">
        <v>2.2000000000000002</v>
      </c>
      <c r="D106" s="61">
        <v>2</v>
      </c>
      <c r="E106" s="63" t="s">
        <v>395</v>
      </c>
      <c r="F106" s="71">
        <v>900000</v>
      </c>
      <c r="G106" s="62" t="s">
        <v>396</v>
      </c>
    </row>
    <row r="107" spans="1:10" ht="409.5" customHeight="1">
      <c r="A107" s="36">
        <v>56</v>
      </c>
      <c r="B107" s="37" t="s">
        <v>397</v>
      </c>
      <c r="C107" s="36">
        <v>2.2000000000000002</v>
      </c>
      <c r="D107" s="36">
        <v>2</v>
      </c>
      <c r="E107" s="38" t="s">
        <v>406</v>
      </c>
      <c r="F107" s="46">
        <v>2340000</v>
      </c>
      <c r="G107" s="37" t="s">
        <v>396</v>
      </c>
    </row>
    <row r="108" spans="1:10" ht="409.5">
      <c r="A108" s="122">
        <v>57</v>
      </c>
      <c r="B108" s="113" t="s">
        <v>407</v>
      </c>
      <c r="C108" s="122">
        <v>2.2000000000000002</v>
      </c>
      <c r="D108" s="122">
        <v>2</v>
      </c>
      <c r="E108" s="115" t="s">
        <v>400</v>
      </c>
      <c r="F108" s="116">
        <v>5305250</v>
      </c>
      <c r="G108" s="113" t="s">
        <v>396</v>
      </c>
    </row>
    <row r="109" spans="1:10" s="240" customFormat="1">
      <c r="A109" s="65"/>
      <c r="B109" s="65" t="s">
        <v>881</v>
      </c>
      <c r="C109" s="65"/>
      <c r="D109" s="65"/>
      <c r="E109" s="65"/>
      <c r="F109" s="214">
        <f>F28+F67+F71+F83+F90+F93+F104</f>
        <v>162803482</v>
      </c>
      <c r="G109" s="65"/>
      <c r="J109" s="314"/>
    </row>
    <row r="110" spans="1:10" s="233" customFormat="1" ht="24.75" customHeight="1">
      <c r="A110" s="227"/>
      <c r="B110" s="228" t="s">
        <v>816</v>
      </c>
      <c r="C110" s="229"/>
      <c r="D110" s="230"/>
      <c r="E110" s="231"/>
      <c r="F110" s="242"/>
      <c r="G110" s="242"/>
    </row>
    <row r="111" spans="1:10" s="233" customFormat="1" ht="63">
      <c r="A111" s="247">
        <v>1</v>
      </c>
      <c r="B111" s="234" t="s">
        <v>867</v>
      </c>
      <c r="C111" s="241">
        <v>2.2000000000000002</v>
      </c>
      <c r="D111" s="235">
        <v>2</v>
      </c>
      <c r="E111" s="236"/>
      <c r="F111" s="243">
        <v>4500000</v>
      </c>
      <c r="G111" s="244" t="s">
        <v>790</v>
      </c>
    </row>
    <row r="112" spans="1:10" s="233" customFormat="1" ht="105">
      <c r="A112" s="247">
        <v>2</v>
      </c>
      <c r="B112" s="234" t="s">
        <v>866</v>
      </c>
      <c r="C112" s="241">
        <v>2.1</v>
      </c>
      <c r="D112" s="235">
        <v>2</v>
      </c>
      <c r="E112" s="236"/>
      <c r="F112" s="243">
        <v>4000000</v>
      </c>
      <c r="G112" s="244" t="s">
        <v>790</v>
      </c>
    </row>
    <row r="113" spans="1:7" s="233" customFormat="1" ht="63">
      <c r="A113" s="247">
        <v>3</v>
      </c>
      <c r="B113" s="234" t="s">
        <v>865</v>
      </c>
      <c r="C113" s="241">
        <v>2.6</v>
      </c>
      <c r="D113" s="235">
        <v>2</v>
      </c>
      <c r="E113" s="236"/>
      <c r="F113" s="243">
        <v>100000</v>
      </c>
      <c r="G113" s="244" t="s">
        <v>790</v>
      </c>
    </row>
    <row r="114" spans="1:7" s="233" customFormat="1" ht="42">
      <c r="A114" s="247">
        <v>4</v>
      </c>
      <c r="B114" s="234" t="s">
        <v>863</v>
      </c>
      <c r="C114" s="241"/>
      <c r="D114" s="235">
        <v>2</v>
      </c>
      <c r="E114" s="236"/>
      <c r="F114" s="243">
        <v>130000</v>
      </c>
      <c r="G114" s="244" t="s">
        <v>791</v>
      </c>
    </row>
    <row r="115" spans="1:7" s="233" customFormat="1">
      <c r="A115" s="247">
        <v>5</v>
      </c>
      <c r="B115" s="234" t="s">
        <v>864</v>
      </c>
      <c r="C115" s="241">
        <v>2.2999999999999998</v>
      </c>
      <c r="D115" s="235">
        <v>2</v>
      </c>
      <c r="E115" s="236"/>
      <c r="F115" s="243">
        <v>100000</v>
      </c>
      <c r="G115" s="244" t="s">
        <v>792</v>
      </c>
    </row>
    <row r="116" spans="1:7" s="233" customFormat="1" ht="63">
      <c r="A116" s="247">
        <v>6</v>
      </c>
      <c r="B116" s="234" t="s">
        <v>862</v>
      </c>
      <c r="C116" s="241">
        <v>2.4</v>
      </c>
      <c r="D116" s="235">
        <v>2</v>
      </c>
      <c r="E116" s="236"/>
      <c r="F116" s="243">
        <v>100000</v>
      </c>
      <c r="G116" s="244" t="s">
        <v>792</v>
      </c>
    </row>
    <row r="117" spans="1:7" s="233" customFormat="1" ht="42">
      <c r="A117" s="247">
        <v>7</v>
      </c>
      <c r="B117" s="234" t="s">
        <v>861</v>
      </c>
      <c r="C117" s="241">
        <v>2.4</v>
      </c>
      <c r="D117" s="235">
        <v>2</v>
      </c>
      <c r="E117" s="236"/>
      <c r="F117" s="243">
        <v>700000</v>
      </c>
      <c r="G117" s="244" t="s">
        <v>792</v>
      </c>
    </row>
    <row r="118" spans="1:7" s="233" customFormat="1" ht="42">
      <c r="A118" s="267">
        <v>8</v>
      </c>
      <c r="B118" s="274" t="s">
        <v>860</v>
      </c>
      <c r="C118" s="269">
        <v>2.4</v>
      </c>
      <c r="D118" s="270">
        <v>2</v>
      </c>
      <c r="E118" s="238"/>
      <c r="F118" s="275">
        <v>570000</v>
      </c>
      <c r="G118" s="276" t="s">
        <v>792</v>
      </c>
    </row>
    <row r="119" spans="1:7" s="233" customFormat="1" ht="105">
      <c r="A119" s="260">
        <v>9</v>
      </c>
      <c r="B119" s="271" t="s">
        <v>859</v>
      </c>
      <c r="C119" s="262">
        <v>2.2000000000000002</v>
      </c>
      <c r="D119" s="263">
        <v>2</v>
      </c>
      <c r="E119" s="264"/>
      <c r="F119" s="277">
        <v>400000</v>
      </c>
      <c r="G119" s="273" t="s">
        <v>792</v>
      </c>
    </row>
    <row r="120" spans="1:7" s="233" customFormat="1" ht="105">
      <c r="A120" s="247">
        <v>10</v>
      </c>
      <c r="B120" s="234" t="s">
        <v>858</v>
      </c>
      <c r="C120" s="241">
        <v>2.2000000000000002</v>
      </c>
      <c r="D120" s="235">
        <v>2</v>
      </c>
      <c r="E120" s="236"/>
      <c r="F120" s="243">
        <v>150000</v>
      </c>
      <c r="G120" s="244" t="s">
        <v>792</v>
      </c>
    </row>
    <row r="121" spans="1:7" s="233" customFormat="1" ht="42">
      <c r="A121" s="247">
        <v>11</v>
      </c>
      <c r="B121" s="234" t="s">
        <v>857</v>
      </c>
      <c r="C121" s="241">
        <v>2.2000000000000002</v>
      </c>
      <c r="D121" s="235">
        <v>2</v>
      </c>
      <c r="E121" s="236"/>
      <c r="F121" s="243">
        <v>400000</v>
      </c>
      <c r="G121" s="244" t="s">
        <v>792</v>
      </c>
    </row>
    <row r="122" spans="1:7" s="233" customFormat="1" ht="147">
      <c r="A122" s="247">
        <v>12</v>
      </c>
      <c r="B122" s="234" t="s">
        <v>856</v>
      </c>
      <c r="C122" s="241">
        <v>2.2000000000000002</v>
      </c>
      <c r="D122" s="235">
        <v>2</v>
      </c>
      <c r="E122" s="236"/>
      <c r="F122" s="243">
        <v>350000</v>
      </c>
      <c r="G122" s="244" t="s">
        <v>792</v>
      </c>
    </row>
    <row r="123" spans="1:7" s="233" customFormat="1" ht="42">
      <c r="A123" s="247">
        <v>13</v>
      </c>
      <c r="B123" s="234" t="s">
        <v>855</v>
      </c>
      <c r="C123" s="241">
        <v>2.2000000000000002</v>
      </c>
      <c r="D123" s="235">
        <v>2</v>
      </c>
      <c r="E123" s="236"/>
      <c r="F123" s="243">
        <v>15000000</v>
      </c>
      <c r="G123" s="244" t="s">
        <v>792</v>
      </c>
    </row>
    <row r="124" spans="1:7" s="233" customFormat="1" ht="42">
      <c r="A124" s="247">
        <v>14</v>
      </c>
      <c r="B124" s="234" t="s">
        <v>854</v>
      </c>
      <c r="C124" s="241">
        <v>2.2000000000000002</v>
      </c>
      <c r="D124" s="235">
        <v>2</v>
      </c>
      <c r="E124" s="236"/>
      <c r="F124" s="243">
        <v>3000000</v>
      </c>
      <c r="G124" s="244" t="s">
        <v>792</v>
      </c>
    </row>
    <row r="125" spans="1:7" s="233" customFormat="1" ht="42">
      <c r="A125" s="247">
        <v>15</v>
      </c>
      <c r="B125" s="234" t="s">
        <v>853</v>
      </c>
      <c r="C125" s="241">
        <v>2.2000000000000002</v>
      </c>
      <c r="D125" s="235">
        <v>2</v>
      </c>
      <c r="E125" s="236"/>
      <c r="F125" s="243">
        <v>3000000</v>
      </c>
      <c r="G125" s="244" t="s">
        <v>792</v>
      </c>
    </row>
    <row r="126" spans="1:7" s="233" customFormat="1" ht="42">
      <c r="A126" s="247">
        <v>16</v>
      </c>
      <c r="B126" s="234" t="s">
        <v>852</v>
      </c>
      <c r="C126" s="241">
        <v>2.2000000000000002</v>
      </c>
      <c r="D126" s="235">
        <v>2</v>
      </c>
      <c r="E126" s="236"/>
      <c r="F126" s="243">
        <v>20000000</v>
      </c>
      <c r="G126" s="244" t="s">
        <v>792</v>
      </c>
    </row>
    <row r="127" spans="1:7" s="233" customFormat="1" ht="63">
      <c r="A127" s="247">
        <v>17</v>
      </c>
      <c r="B127" s="234" t="s">
        <v>851</v>
      </c>
      <c r="C127" s="241">
        <v>2.5</v>
      </c>
      <c r="D127" s="235">
        <v>2</v>
      </c>
      <c r="E127" s="236"/>
      <c r="F127" s="243">
        <v>500000</v>
      </c>
      <c r="G127" s="244" t="s">
        <v>792</v>
      </c>
    </row>
    <row r="128" spans="1:7" s="233" customFormat="1" ht="42">
      <c r="A128" s="247">
        <v>18</v>
      </c>
      <c r="B128" s="234" t="s">
        <v>850</v>
      </c>
      <c r="C128" s="241">
        <v>2.5</v>
      </c>
      <c r="D128" s="235">
        <v>2</v>
      </c>
      <c r="E128" s="236"/>
      <c r="F128" s="243">
        <v>450000</v>
      </c>
      <c r="G128" s="244" t="s">
        <v>792</v>
      </c>
    </row>
    <row r="129" spans="1:7" s="233" customFormat="1" ht="126">
      <c r="A129" s="247">
        <v>19</v>
      </c>
      <c r="B129" s="234" t="s">
        <v>849</v>
      </c>
      <c r="C129" s="241">
        <v>2.5</v>
      </c>
      <c r="D129" s="235">
        <v>2</v>
      </c>
      <c r="E129" s="236"/>
      <c r="F129" s="243">
        <v>930000</v>
      </c>
      <c r="G129" s="244" t="s">
        <v>792</v>
      </c>
    </row>
    <row r="130" spans="1:7" s="233" customFormat="1" ht="63">
      <c r="A130" s="247">
        <v>20</v>
      </c>
      <c r="B130" s="234" t="s">
        <v>848</v>
      </c>
      <c r="C130" s="241">
        <v>2.5</v>
      </c>
      <c r="D130" s="235">
        <v>32</v>
      </c>
      <c r="E130" s="236"/>
      <c r="F130" s="243">
        <v>850000</v>
      </c>
      <c r="G130" s="244" t="s">
        <v>792</v>
      </c>
    </row>
    <row r="131" spans="1:7" s="233" customFormat="1" ht="42">
      <c r="A131" s="267">
        <v>21</v>
      </c>
      <c r="B131" s="274" t="s">
        <v>847</v>
      </c>
      <c r="C131" s="269">
        <v>2.7</v>
      </c>
      <c r="D131" s="270">
        <v>3</v>
      </c>
      <c r="E131" s="238"/>
      <c r="F131" s="333" t="s">
        <v>793</v>
      </c>
      <c r="G131" s="276" t="s">
        <v>792</v>
      </c>
    </row>
    <row r="132" spans="1:7" s="233" customFormat="1" ht="42">
      <c r="A132" s="260">
        <v>22</v>
      </c>
      <c r="B132" s="271" t="s">
        <v>846</v>
      </c>
      <c r="C132" s="262">
        <v>2.7</v>
      </c>
      <c r="D132" s="263">
        <v>3</v>
      </c>
      <c r="E132" s="264"/>
      <c r="F132" s="272" t="s">
        <v>793</v>
      </c>
      <c r="G132" s="273" t="s">
        <v>792</v>
      </c>
    </row>
    <row r="133" spans="1:7" s="233" customFormat="1" ht="42">
      <c r="A133" s="247">
        <v>23</v>
      </c>
      <c r="B133" s="234" t="s">
        <v>845</v>
      </c>
      <c r="C133" s="241">
        <v>2.7</v>
      </c>
      <c r="D133" s="235">
        <v>3</v>
      </c>
      <c r="E133" s="236"/>
      <c r="F133" s="243">
        <v>15000000</v>
      </c>
      <c r="G133" s="244" t="s">
        <v>792</v>
      </c>
    </row>
    <row r="134" spans="1:7" s="233" customFormat="1" ht="42">
      <c r="A134" s="247">
        <v>24</v>
      </c>
      <c r="B134" s="234" t="s">
        <v>844</v>
      </c>
      <c r="C134" s="241">
        <v>2.6</v>
      </c>
      <c r="D134" s="235">
        <v>2</v>
      </c>
      <c r="E134" s="236"/>
      <c r="F134" s="243">
        <v>200000</v>
      </c>
      <c r="G134" s="244" t="s">
        <v>792</v>
      </c>
    </row>
    <row r="135" spans="1:7" s="233" customFormat="1" ht="42">
      <c r="A135" s="247">
        <v>25</v>
      </c>
      <c r="B135" s="234" t="s">
        <v>843</v>
      </c>
      <c r="C135" s="241">
        <v>2.6</v>
      </c>
      <c r="D135" s="235">
        <v>2</v>
      </c>
      <c r="E135" s="236"/>
      <c r="F135" s="243">
        <v>300000</v>
      </c>
      <c r="G135" s="244" t="s">
        <v>792</v>
      </c>
    </row>
    <row r="136" spans="1:7" s="233" customFormat="1" ht="47.25" customHeight="1">
      <c r="A136" s="247">
        <v>26</v>
      </c>
      <c r="B136" s="234" t="s">
        <v>842</v>
      </c>
      <c r="C136" s="241">
        <v>2.6</v>
      </c>
      <c r="D136" s="235">
        <v>2</v>
      </c>
      <c r="E136" s="236"/>
      <c r="F136" s="243">
        <v>800000</v>
      </c>
      <c r="G136" s="244" t="s">
        <v>792</v>
      </c>
    </row>
    <row r="137" spans="1:7" s="233" customFormat="1" ht="47.25" customHeight="1">
      <c r="A137" s="247">
        <v>27</v>
      </c>
      <c r="B137" s="234" t="s">
        <v>841</v>
      </c>
      <c r="C137" s="241">
        <v>2.6</v>
      </c>
      <c r="D137" s="235">
        <v>2</v>
      </c>
      <c r="E137" s="236"/>
      <c r="F137" s="243">
        <v>600000</v>
      </c>
      <c r="G137" s="244" t="s">
        <v>792</v>
      </c>
    </row>
    <row r="138" spans="1:7" s="233" customFormat="1" ht="46.5" customHeight="1">
      <c r="A138" s="247">
        <v>28</v>
      </c>
      <c r="B138" s="234" t="s">
        <v>840</v>
      </c>
      <c r="C138" s="241">
        <v>2.6</v>
      </c>
      <c r="D138" s="235">
        <v>2</v>
      </c>
      <c r="E138" s="236"/>
      <c r="F138" s="243">
        <v>1000000</v>
      </c>
      <c r="G138" s="244" t="s">
        <v>792</v>
      </c>
    </row>
    <row r="139" spans="1:7" s="233" customFormat="1" ht="70.5" customHeight="1">
      <c r="A139" s="247">
        <v>29</v>
      </c>
      <c r="B139" s="237" t="s">
        <v>839</v>
      </c>
      <c r="C139" s="241">
        <v>2.7</v>
      </c>
      <c r="D139" s="235">
        <v>2</v>
      </c>
      <c r="E139" s="236"/>
      <c r="F139" s="245">
        <v>2000000</v>
      </c>
      <c r="G139" s="16" t="s">
        <v>794</v>
      </c>
    </row>
    <row r="140" spans="1:7" s="233" customFormat="1" ht="48.75" customHeight="1">
      <c r="A140" s="247">
        <v>30</v>
      </c>
      <c r="B140" s="237" t="s">
        <v>838</v>
      </c>
      <c r="C140" s="241">
        <v>2.7</v>
      </c>
      <c r="D140" s="235">
        <v>2</v>
      </c>
      <c r="E140" s="236"/>
      <c r="F140" s="245">
        <v>1000000</v>
      </c>
      <c r="G140" s="16" t="s">
        <v>795</v>
      </c>
    </row>
    <row r="141" spans="1:7" s="233" customFormat="1" ht="49.5" customHeight="1">
      <c r="A141" s="247">
        <v>31</v>
      </c>
      <c r="B141" s="237" t="s">
        <v>837</v>
      </c>
      <c r="C141" s="241">
        <v>2.7</v>
      </c>
      <c r="D141" s="235">
        <v>2</v>
      </c>
      <c r="E141" s="236"/>
      <c r="F141" s="245">
        <v>5000000</v>
      </c>
      <c r="G141" s="16" t="s">
        <v>796</v>
      </c>
    </row>
    <row r="142" spans="1:7" s="233" customFormat="1" ht="69.75" customHeight="1">
      <c r="A142" s="247">
        <v>32</v>
      </c>
      <c r="B142" s="237" t="s">
        <v>836</v>
      </c>
      <c r="C142" s="241">
        <v>2.6</v>
      </c>
      <c r="D142" s="235">
        <v>2</v>
      </c>
      <c r="E142" s="236"/>
      <c r="F142" s="245">
        <v>1500000</v>
      </c>
      <c r="G142" s="16" t="s">
        <v>797</v>
      </c>
    </row>
    <row r="143" spans="1:7" s="233" customFormat="1" ht="71.25" customHeight="1">
      <c r="A143" s="247">
        <v>33</v>
      </c>
      <c r="B143" s="237" t="s">
        <v>835</v>
      </c>
      <c r="C143" s="241">
        <v>2.7</v>
      </c>
      <c r="D143" s="235">
        <v>2</v>
      </c>
      <c r="E143" s="236"/>
      <c r="F143" s="245">
        <v>1400000</v>
      </c>
      <c r="G143" s="16" t="s">
        <v>798</v>
      </c>
    </row>
    <row r="144" spans="1:7" s="233" customFormat="1" ht="45" customHeight="1">
      <c r="A144" s="247">
        <v>34</v>
      </c>
      <c r="B144" s="237" t="s">
        <v>834</v>
      </c>
      <c r="C144" s="241">
        <v>2.1</v>
      </c>
      <c r="D144" s="235">
        <v>2</v>
      </c>
      <c r="E144" s="236"/>
      <c r="F144" s="245">
        <v>900000</v>
      </c>
      <c r="G144" s="16" t="s">
        <v>799</v>
      </c>
    </row>
    <row r="145" spans="1:7" s="233" customFormat="1" ht="71.25" customHeight="1">
      <c r="A145" s="247">
        <v>35</v>
      </c>
      <c r="B145" s="237" t="s">
        <v>833</v>
      </c>
      <c r="C145" s="241">
        <v>2.1</v>
      </c>
      <c r="D145" s="235">
        <v>2</v>
      </c>
      <c r="E145" s="236"/>
      <c r="F145" s="245">
        <v>4765000</v>
      </c>
      <c r="G145" s="16" t="s">
        <v>800</v>
      </c>
    </row>
    <row r="146" spans="1:7" s="233" customFormat="1" ht="49.5" customHeight="1">
      <c r="A146" s="247">
        <v>36</v>
      </c>
      <c r="B146" s="237" t="s">
        <v>832</v>
      </c>
      <c r="C146" s="241">
        <v>2.1</v>
      </c>
      <c r="D146" s="235">
        <v>2</v>
      </c>
      <c r="E146" s="236"/>
      <c r="F146" s="245">
        <v>1000000</v>
      </c>
      <c r="G146" s="16" t="s">
        <v>801</v>
      </c>
    </row>
    <row r="147" spans="1:7" s="233" customFormat="1" ht="45.75" customHeight="1">
      <c r="A147" s="247">
        <v>37</v>
      </c>
      <c r="B147" s="237" t="s">
        <v>831</v>
      </c>
      <c r="C147" s="241">
        <v>2.1</v>
      </c>
      <c r="D147" s="235">
        <v>2</v>
      </c>
      <c r="E147" s="236"/>
      <c r="F147" s="245">
        <v>2250000</v>
      </c>
      <c r="G147" s="16" t="s">
        <v>802</v>
      </c>
    </row>
    <row r="148" spans="1:7" s="233" customFormat="1" ht="54.75" customHeight="1">
      <c r="A148" s="267">
        <v>38</v>
      </c>
      <c r="B148" s="268" t="s">
        <v>830</v>
      </c>
      <c r="C148" s="269">
        <v>2.1</v>
      </c>
      <c r="D148" s="270">
        <v>2</v>
      </c>
      <c r="E148" s="238"/>
      <c r="F148" s="246">
        <v>1275000</v>
      </c>
      <c r="G148" s="57" t="s">
        <v>803</v>
      </c>
    </row>
    <row r="149" spans="1:7" s="233" customFormat="1" ht="63">
      <c r="A149" s="260">
        <v>39</v>
      </c>
      <c r="B149" s="261" t="s">
        <v>829</v>
      </c>
      <c r="C149" s="262">
        <v>2.1</v>
      </c>
      <c r="D149" s="263">
        <v>2</v>
      </c>
      <c r="E149" s="264"/>
      <c r="F149" s="265">
        <v>2500000</v>
      </c>
      <c r="G149" s="266" t="s">
        <v>804</v>
      </c>
    </row>
    <row r="150" spans="1:7" s="233" customFormat="1" ht="42">
      <c r="A150" s="247">
        <v>40</v>
      </c>
      <c r="B150" s="237" t="s">
        <v>828</v>
      </c>
      <c r="C150" s="241">
        <v>2.1</v>
      </c>
      <c r="D150" s="235">
        <v>2</v>
      </c>
      <c r="E150" s="236"/>
      <c r="F150" s="245">
        <v>1800000</v>
      </c>
      <c r="G150" s="16" t="s">
        <v>805</v>
      </c>
    </row>
    <row r="151" spans="1:7" s="233" customFormat="1" ht="42">
      <c r="A151" s="247">
        <v>41</v>
      </c>
      <c r="B151" s="237" t="s">
        <v>827</v>
      </c>
      <c r="C151" s="241">
        <v>2.1</v>
      </c>
      <c r="D151" s="235">
        <v>2</v>
      </c>
      <c r="E151" s="236"/>
      <c r="F151" s="245">
        <v>23000000</v>
      </c>
      <c r="G151" s="16" t="s">
        <v>806</v>
      </c>
    </row>
    <row r="152" spans="1:7" s="233" customFormat="1" ht="42">
      <c r="A152" s="247">
        <v>42</v>
      </c>
      <c r="B152" s="237" t="s">
        <v>826</v>
      </c>
      <c r="C152" s="241">
        <v>2.1</v>
      </c>
      <c r="D152" s="235">
        <v>2</v>
      </c>
      <c r="E152" s="236"/>
      <c r="F152" s="245">
        <v>2000000</v>
      </c>
      <c r="G152" s="16" t="s">
        <v>807</v>
      </c>
    </row>
    <row r="153" spans="1:7" s="233" customFormat="1" ht="42">
      <c r="A153" s="247">
        <v>43</v>
      </c>
      <c r="B153" s="237" t="s">
        <v>825</v>
      </c>
      <c r="C153" s="241">
        <v>2.1</v>
      </c>
      <c r="D153" s="235">
        <v>2</v>
      </c>
      <c r="E153" s="236"/>
      <c r="F153" s="245">
        <v>5000000</v>
      </c>
      <c r="G153" s="16" t="s">
        <v>808</v>
      </c>
    </row>
    <row r="154" spans="1:7" s="233" customFormat="1" ht="42">
      <c r="A154" s="247">
        <v>44</v>
      </c>
      <c r="B154" s="237" t="s">
        <v>824</v>
      </c>
      <c r="C154" s="241">
        <v>2.1</v>
      </c>
      <c r="D154" s="235">
        <v>2</v>
      </c>
      <c r="E154" s="236"/>
      <c r="F154" s="245">
        <v>23072000</v>
      </c>
      <c r="G154" s="16" t="s">
        <v>809</v>
      </c>
    </row>
    <row r="155" spans="1:7" s="233" customFormat="1" ht="27" customHeight="1">
      <c r="A155" s="247">
        <v>45</v>
      </c>
      <c r="B155" s="237" t="s">
        <v>823</v>
      </c>
      <c r="C155" s="241">
        <v>2.1</v>
      </c>
      <c r="D155" s="235">
        <v>2</v>
      </c>
      <c r="E155" s="236"/>
      <c r="F155" s="245">
        <v>3500000</v>
      </c>
      <c r="G155" s="16" t="s">
        <v>810</v>
      </c>
    </row>
    <row r="156" spans="1:7" s="233" customFormat="1" ht="63">
      <c r="A156" s="247">
        <v>46</v>
      </c>
      <c r="B156" s="237" t="s">
        <v>822</v>
      </c>
      <c r="C156" s="241">
        <v>2.1</v>
      </c>
      <c r="D156" s="235">
        <v>2</v>
      </c>
      <c r="E156" s="236"/>
      <c r="F156" s="245">
        <v>5250000</v>
      </c>
      <c r="G156" s="16" t="s">
        <v>811</v>
      </c>
    </row>
    <row r="157" spans="1:7" s="233" customFormat="1" ht="42">
      <c r="A157" s="247">
        <v>47</v>
      </c>
      <c r="B157" s="237" t="s">
        <v>821</v>
      </c>
      <c r="C157" s="241">
        <v>2.1</v>
      </c>
      <c r="D157" s="235">
        <v>2</v>
      </c>
      <c r="E157" s="236"/>
      <c r="F157" s="245">
        <v>2929000</v>
      </c>
      <c r="G157" s="16" t="s">
        <v>812</v>
      </c>
    </row>
    <row r="158" spans="1:7" s="233" customFormat="1" ht="63">
      <c r="A158" s="247">
        <v>48</v>
      </c>
      <c r="B158" s="237" t="s">
        <v>820</v>
      </c>
      <c r="C158" s="241">
        <v>2.1</v>
      </c>
      <c r="D158" s="235">
        <v>2</v>
      </c>
      <c r="E158" s="236"/>
      <c r="F158" s="245">
        <v>2000000</v>
      </c>
      <c r="G158" s="16" t="s">
        <v>813</v>
      </c>
    </row>
    <row r="159" spans="1:7" s="233" customFormat="1" ht="42">
      <c r="A159" s="247">
        <v>49</v>
      </c>
      <c r="B159" s="237" t="s">
        <v>819</v>
      </c>
      <c r="C159" s="241">
        <v>2.1</v>
      </c>
      <c r="D159" s="235">
        <v>2</v>
      </c>
      <c r="E159" s="236"/>
      <c r="F159" s="245">
        <v>10000000</v>
      </c>
      <c r="G159" s="16" t="s">
        <v>814</v>
      </c>
    </row>
    <row r="160" spans="1:7" s="233" customFormat="1" ht="63">
      <c r="A160" s="248">
        <v>50</v>
      </c>
      <c r="B160" s="249" t="s">
        <v>818</v>
      </c>
      <c r="C160" s="250">
        <v>2.1</v>
      </c>
      <c r="D160" s="251">
        <v>2</v>
      </c>
      <c r="E160" s="252"/>
      <c r="F160" s="253">
        <v>20000000</v>
      </c>
      <c r="G160" s="254" t="s">
        <v>815</v>
      </c>
    </row>
    <row r="161" spans="1:7" s="233" customFormat="1">
      <c r="A161" s="257"/>
      <c r="B161" s="258" t="s">
        <v>817</v>
      </c>
      <c r="C161" s="257"/>
      <c r="D161" s="257"/>
      <c r="E161" s="259"/>
      <c r="F161" s="256">
        <f>SUM(F111:F160)</f>
        <v>195271000</v>
      </c>
      <c r="G161" s="255"/>
    </row>
    <row r="162" spans="1:7">
      <c r="A162" s="428" t="s">
        <v>883</v>
      </c>
      <c r="B162" s="429"/>
      <c r="C162" s="429"/>
      <c r="D162" s="429"/>
      <c r="E162" s="430"/>
      <c r="F162" s="335">
        <f>F161+F28+F17</f>
        <v>416427100</v>
      </c>
      <c r="G162" s="334"/>
    </row>
  </sheetData>
  <mergeCells count="35">
    <mergeCell ref="A93:D93"/>
    <mergeCell ref="A100:D100"/>
    <mergeCell ref="A162:E162"/>
    <mergeCell ref="A91:D91"/>
    <mergeCell ref="A9:G9"/>
    <mergeCell ref="A27:G27"/>
    <mergeCell ref="B6:G6"/>
    <mergeCell ref="A67:D67"/>
    <mergeCell ref="A28:B28"/>
    <mergeCell ref="A35:B35"/>
    <mergeCell ref="B7:G7"/>
    <mergeCell ref="A8:B8"/>
    <mergeCell ref="A29:B29"/>
    <mergeCell ref="A37:B37"/>
    <mergeCell ref="B1:G1"/>
    <mergeCell ref="B2:G2"/>
    <mergeCell ref="B3:G3"/>
    <mergeCell ref="B4:G4"/>
    <mergeCell ref="B5:G5"/>
    <mergeCell ref="A94:D94"/>
    <mergeCell ref="A104:B104"/>
    <mergeCell ref="A105:B105"/>
    <mergeCell ref="A72:B72"/>
    <mergeCell ref="A40:B40"/>
    <mergeCell ref="A43:B43"/>
    <mergeCell ref="A65:D65"/>
    <mergeCell ref="A96:B96"/>
    <mergeCell ref="A77:D77"/>
    <mergeCell ref="A78:D78"/>
    <mergeCell ref="A68:B68"/>
    <mergeCell ref="A71:B71"/>
    <mergeCell ref="A83:D83"/>
    <mergeCell ref="A86:D86"/>
    <mergeCell ref="A84:D84"/>
    <mergeCell ref="A90:D90"/>
  </mergeCells>
  <pageMargins left="0.39370078740157483" right="0.27559055118110237" top="0.35433070866141736" bottom="0.23622047244094491" header="0.31496062992125984" footer="0.31496062992125984"/>
  <pageSetup paperSize="9" scale="80" orientation="portrait" horizontalDpi="300" verticalDpi="300" r:id="rId1"/>
  <rowBreaks count="1" manualBreakCount="1">
    <brk id="6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76"/>
  <sheetViews>
    <sheetView view="pageBreakPreview" topLeftCell="A73" zoomScale="80" zoomScaleSheetLayoutView="80" workbookViewId="0">
      <selection activeCell="F76" sqref="F76"/>
    </sheetView>
  </sheetViews>
  <sheetFormatPr defaultRowHeight="21"/>
  <cols>
    <col min="1" max="1" width="5.25" style="24" customWidth="1"/>
    <col min="2" max="2" width="23.375" style="1" customWidth="1"/>
    <col min="3" max="3" width="9.625" style="1" customWidth="1"/>
    <col min="4" max="4" width="9.25" style="1" customWidth="1"/>
    <col min="5" max="5" width="30.25" style="8" customWidth="1"/>
    <col min="6" max="6" width="13.625" style="72" customWidth="1"/>
    <col min="7" max="7" width="15.125" style="1" customWidth="1"/>
    <col min="8" max="8" width="9" style="1"/>
    <col min="9" max="9" width="15.875" style="1" bestFit="1" customWidth="1"/>
    <col min="10" max="10" width="13.125" style="1" customWidth="1"/>
    <col min="11" max="16384" width="9" style="1"/>
  </cols>
  <sheetData>
    <row r="1" spans="1:10">
      <c r="B1" s="161" t="s">
        <v>8</v>
      </c>
      <c r="C1" s="161"/>
      <c r="D1" s="161"/>
      <c r="E1" s="161"/>
      <c r="F1" s="161"/>
      <c r="G1" s="161"/>
    </row>
    <row r="2" spans="1:10" ht="21.75" customHeight="1">
      <c r="B2" s="162" t="s">
        <v>7</v>
      </c>
      <c r="C2" s="162"/>
      <c r="D2" s="162"/>
      <c r="E2" s="162"/>
      <c r="F2" s="162"/>
      <c r="G2" s="162"/>
    </row>
    <row r="3" spans="1:10" ht="21.75" customHeight="1">
      <c r="B3" s="162" t="s">
        <v>9</v>
      </c>
      <c r="C3" s="162"/>
      <c r="D3" s="162"/>
      <c r="E3" s="162"/>
      <c r="F3" s="162"/>
      <c r="G3" s="162"/>
    </row>
    <row r="4" spans="1:10" ht="21.75" customHeight="1">
      <c r="B4" s="163" t="s">
        <v>6</v>
      </c>
      <c r="C4" s="163"/>
      <c r="D4" s="163"/>
      <c r="E4" s="163"/>
      <c r="F4" s="163"/>
      <c r="G4" s="163"/>
    </row>
    <row r="5" spans="1:10" ht="21.75" customHeight="1">
      <c r="B5" s="163" t="s">
        <v>712</v>
      </c>
      <c r="C5" s="163"/>
      <c r="D5" s="163"/>
      <c r="E5" s="163"/>
      <c r="F5" s="163"/>
      <c r="G5" s="163"/>
    </row>
    <row r="6" spans="1:10" ht="21.75" customHeight="1">
      <c r="B6" s="164" t="s">
        <v>1037</v>
      </c>
      <c r="C6" s="164"/>
      <c r="D6" s="164"/>
      <c r="E6" s="164"/>
      <c r="F6" s="164"/>
      <c r="G6" s="164"/>
    </row>
    <row r="7" spans="1:10" ht="21.75" customHeight="1">
      <c r="B7" s="165"/>
      <c r="C7" s="165"/>
      <c r="D7" s="165"/>
      <c r="E7" s="165"/>
      <c r="F7" s="165"/>
      <c r="G7" s="165"/>
    </row>
    <row r="8" spans="1:10" s="3" customFormat="1" ht="64.5" customHeight="1">
      <c r="A8" s="166" t="s">
        <v>5</v>
      </c>
      <c r="B8" s="167"/>
      <c r="C8" s="2" t="s">
        <v>0</v>
      </c>
      <c r="D8" s="2" t="s">
        <v>4</v>
      </c>
      <c r="E8" s="2" t="s">
        <v>3</v>
      </c>
      <c r="F8" s="67" t="s">
        <v>1</v>
      </c>
      <c r="G8" s="2" t="s">
        <v>2</v>
      </c>
    </row>
    <row r="9" spans="1:10" s="132" customFormat="1" ht="21" customHeight="1">
      <c r="A9" s="169" t="s">
        <v>715</v>
      </c>
      <c r="B9" s="170"/>
      <c r="C9" s="170"/>
      <c r="D9" s="170"/>
      <c r="E9" s="170"/>
      <c r="F9" s="170"/>
      <c r="G9" s="171"/>
    </row>
    <row r="10" spans="1:10" s="4" customFormat="1" ht="312" customHeight="1">
      <c r="A10" s="25">
        <v>1</v>
      </c>
      <c r="B10" s="19" t="s">
        <v>1058</v>
      </c>
      <c r="C10" s="20">
        <v>3.1</v>
      </c>
      <c r="D10" s="20">
        <v>5</v>
      </c>
      <c r="E10" s="21" t="s">
        <v>1059</v>
      </c>
      <c r="F10" s="22">
        <v>39628640</v>
      </c>
      <c r="G10" s="23" t="s">
        <v>755</v>
      </c>
      <c r="J10" s="5"/>
    </row>
    <row r="11" spans="1:10" s="4" customFormat="1" ht="219.75" customHeight="1">
      <c r="A11" s="25">
        <v>2</v>
      </c>
      <c r="B11" s="19" t="s">
        <v>756</v>
      </c>
      <c r="C11" s="20">
        <v>3.4</v>
      </c>
      <c r="D11" s="20">
        <v>5</v>
      </c>
      <c r="E11" s="21" t="s">
        <v>757</v>
      </c>
      <c r="F11" s="22">
        <v>3617400</v>
      </c>
      <c r="G11" s="23" t="s">
        <v>758</v>
      </c>
      <c r="J11" s="5"/>
    </row>
    <row r="12" spans="1:10" s="4" customFormat="1" ht="154.5" customHeight="1">
      <c r="A12" s="25">
        <v>3</v>
      </c>
      <c r="B12" s="19" t="s">
        <v>759</v>
      </c>
      <c r="C12" s="20"/>
      <c r="D12" s="20"/>
      <c r="E12" s="21" t="s">
        <v>760</v>
      </c>
      <c r="F12" s="22">
        <v>760000</v>
      </c>
      <c r="G12" s="23" t="s">
        <v>761</v>
      </c>
      <c r="J12" s="5"/>
    </row>
    <row r="13" spans="1:10" s="4" customFormat="1" ht="189.75" customHeight="1">
      <c r="A13" s="154">
        <v>4</v>
      </c>
      <c r="B13" s="31" t="s">
        <v>762</v>
      </c>
      <c r="C13" s="32"/>
      <c r="D13" s="32"/>
      <c r="E13" s="155" t="s">
        <v>763</v>
      </c>
      <c r="F13" s="33">
        <v>645000</v>
      </c>
      <c r="G13" s="156" t="s">
        <v>765</v>
      </c>
      <c r="J13" s="5"/>
    </row>
    <row r="14" spans="1:10" s="4" customFormat="1" ht="234.75" customHeight="1">
      <c r="A14" s="134"/>
      <c r="B14" s="418"/>
      <c r="C14" s="419"/>
      <c r="D14" s="419"/>
      <c r="E14" s="420" t="s">
        <v>764</v>
      </c>
      <c r="F14" s="303"/>
      <c r="G14" s="197"/>
      <c r="J14" s="5"/>
    </row>
    <row r="15" spans="1:10" s="4" customFormat="1" ht="342.75" customHeight="1">
      <c r="A15" s="134">
        <v>5</v>
      </c>
      <c r="B15" s="193" t="s">
        <v>766</v>
      </c>
      <c r="C15" s="122"/>
      <c r="D15" s="122"/>
      <c r="E15" s="413" t="s">
        <v>767</v>
      </c>
      <c r="F15" s="196">
        <v>4423000</v>
      </c>
      <c r="G15" s="197" t="s">
        <v>765</v>
      </c>
      <c r="J15" s="5"/>
    </row>
    <row r="16" spans="1:10">
      <c r="A16" s="144"/>
      <c r="B16" s="145" t="s">
        <v>768</v>
      </c>
      <c r="C16" s="146"/>
      <c r="D16" s="146"/>
      <c r="E16" s="147"/>
      <c r="F16" s="148">
        <f>F15+F13+F12+F11+F10</f>
        <v>49074040</v>
      </c>
      <c r="G16" s="149"/>
    </row>
    <row r="17" spans="1:10" s="132" customFormat="1" ht="21" customHeight="1">
      <c r="A17" s="172" t="s">
        <v>769</v>
      </c>
      <c r="B17" s="185"/>
      <c r="C17" s="185"/>
      <c r="D17" s="185"/>
      <c r="E17" s="185"/>
      <c r="F17" s="185"/>
      <c r="G17" s="186"/>
    </row>
    <row r="18" spans="1:10" s="3" customFormat="1" ht="21" customHeight="1">
      <c r="A18" s="175" t="s">
        <v>100</v>
      </c>
      <c r="B18" s="176"/>
      <c r="C18" s="49"/>
      <c r="D18" s="49"/>
      <c r="E18" s="49"/>
      <c r="F18" s="68">
        <f>F19+F21+F32</f>
        <v>497247200</v>
      </c>
      <c r="G18" s="49"/>
    </row>
    <row r="19" spans="1:10" s="3" customFormat="1" ht="21" customHeight="1">
      <c r="A19" s="168" t="s">
        <v>1038</v>
      </c>
      <c r="B19" s="168"/>
      <c r="C19" s="168"/>
      <c r="D19" s="168"/>
      <c r="E19" s="49"/>
      <c r="F19" s="68">
        <f>F20</f>
        <v>303800000</v>
      </c>
      <c r="G19" s="49"/>
    </row>
    <row r="20" spans="1:10" s="3" customFormat="1" ht="66.75" customHeight="1">
      <c r="A20" s="52">
        <v>1</v>
      </c>
      <c r="B20" s="414" t="s">
        <v>1039</v>
      </c>
      <c r="C20" s="52">
        <v>3.2</v>
      </c>
      <c r="D20" s="52">
        <v>5</v>
      </c>
      <c r="E20" s="53" t="s">
        <v>1040</v>
      </c>
      <c r="F20" s="415">
        <v>303800000</v>
      </c>
      <c r="G20" s="49"/>
    </row>
    <row r="21" spans="1:10" s="3" customFormat="1" ht="21" customHeight="1">
      <c r="A21" s="157" t="s">
        <v>101</v>
      </c>
      <c r="B21" s="158"/>
      <c r="C21" s="28"/>
      <c r="D21" s="28"/>
      <c r="E21" s="28"/>
      <c r="F21" s="69">
        <f>SUM(F22:F31)</f>
        <v>164613200</v>
      </c>
      <c r="G21" s="28"/>
    </row>
    <row r="22" spans="1:10" s="4" customFormat="1" ht="108" customHeight="1">
      <c r="A22" s="25">
        <v>1</v>
      </c>
      <c r="B22" s="19" t="s">
        <v>102</v>
      </c>
      <c r="C22" s="20">
        <v>3.3</v>
      </c>
      <c r="D22" s="20">
        <v>5</v>
      </c>
      <c r="E22" s="21" t="s">
        <v>103</v>
      </c>
      <c r="F22" s="22">
        <v>139200000</v>
      </c>
      <c r="G22" s="23" t="s">
        <v>114</v>
      </c>
      <c r="J22" s="5"/>
    </row>
    <row r="23" spans="1:10" s="4" customFormat="1" ht="105" customHeight="1">
      <c r="A23" s="55">
        <v>2</v>
      </c>
      <c r="B23" s="56" t="s">
        <v>104</v>
      </c>
      <c r="C23" s="36">
        <v>3.3</v>
      </c>
      <c r="D23" s="36">
        <v>5</v>
      </c>
      <c r="E23" s="123" t="s">
        <v>105</v>
      </c>
      <c r="F23" s="59">
        <v>5520000</v>
      </c>
      <c r="G23" s="60" t="s">
        <v>114</v>
      </c>
      <c r="J23" s="5"/>
    </row>
    <row r="24" spans="1:10" s="4" customFormat="1" ht="104.25" customHeight="1">
      <c r="A24" s="421">
        <v>3</v>
      </c>
      <c r="B24" s="422" t="s">
        <v>106</v>
      </c>
      <c r="C24" s="92">
        <v>3.3</v>
      </c>
      <c r="D24" s="92">
        <v>5</v>
      </c>
      <c r="E24" s="423" t="s">
        <v>107</v>
      </c>
      <c r="F24" s="424">
        <v>5520000</v>
      </c>
      <c r="G24" s="425" t="s">
        <v>114</v>
      </c>
      <c r="J24" s="5"/>
    </row>
    <row r="25" spans="1:10" s="4" customFormat="1" ht="105" customHeight="1">
      <c r="A25" s="26">
        <v>4</v>
      </c>
      <c r="B25" s="11" t="s">
        <v>108</v>
      </c>
      <c r="C25" s="12">
        <v>3.3</v>
      </c>
      <c r="D25" s="12">
        <v>5</v>
      </c>
      <c r="E25" s="14" t="s">
        <v>109</v>
      </c>
      <c r="F25" s="15">
        <v>7920000</v>
      </c>
      <c r="G25" s="47" t="s">
        <v>114</v>
      </c>
      <c r="J25" s="5"/>
    </row>
    <row r="26" spans="1:10" s="4" customFormat="1" ht="104.25" customHeight="1">
      <c r="A26" s="26">
        <v>5</v>
      </c>
      <c r="B26" s="11" t="s">
        <v>110</v>
      </c>
      <c r="C26" s="12">
        <v>3.3</v>
      </c>
      <c r="D26" s="12">
        <v>5</v>
      </c>
      <c r="E26" s="14" t="s">
        <v>111</v>
      </c>
      <c r="F26" s="15">
        <v>540000</v>
      </c>
      <c r="G26" s="23" t="s">
        <v>114</v>
      </c>
      <c r="J26" s="5"/>
    </row>
    <row r="27" spans="1:10" s="6" customFormat="1" ht="145.5" customHeight="1">
      <c r="A27" s="26">
        <v>6</v>
      </c>
      <c r="B27" s="11" t="s">
        <v>112</v>
      </c>
      <c r="C27" s="16">
        <v>3.3</v>
      </c>
      <c r="D27" s="16">
        <v>5</v>
      </c>
      <c r="E27" s="18" t="s">
        <v>113</v>
      </c>
      <c r="F27" s="15">
        <v>5249200</v>
      </c>
      <c r="G27" s="23" t="s">
        <v>114</v>
      </c>
      <c r="J27" s="7"/>
    </row>
    <row r="28" spans="1:10" s="4" customFormat="1" ht="104.25" customHeight="1">
      <c r="A28" s="26">
        <v>7</v>
      </c>
      <c r="B28" s="11" t="s">
        <v>115</v>
      </c>
      <c r="C28" s="16">
        <v>3.3</v>
      </c>
      <c r="D28" s="16">
        <v>5</v>
      </c>
      <c r="E28" s="17" t="s">
        <v>116</v>
      </c>
      <c r="F28" s="15"/>
      <c r="G28" s="23" t="s">
        <v>114</v>
      </c>
      <c r="J28" s="5"/>
    </row>
    <row r="29" spans="1:10" s="4" customFormat="1" ht="189" customHeight="1">
      <c r="A29" s="55">
        <v>8</v>
      </c>
      <c r="B29" s="56" t="s">
        <v>117</v>
      </c>
      <c r="C29" s="57">
        <v>3.3</v>
      </c>
      <c r="D29" s="57">
        <v>5</v>
      </c>
      <c r="E29" s="58" t="s">
        <v>118</v>
      </c>
      <c r="F29" s="59">
        <v>474000</v>
      </c>
      <c r="G29" s="60" t="s">
        <v>114</v>
      </c>
      <c r="J29" s="5"/>
    </row>
    <row r="30" spans="1:10" s="4" customFormat="1" ht="105" customHeight="1">
      <c r="A30" s="421">
        <v>9</v>
      </c>
      <c r="B30" s="422" t="s">
        <v>119</v>
      </c>
      <c r="C30" s="92">
        <v>3.3</v>
      </c>
      <c r="D30" s="92">
        <v>5</v>
      </c>
      <c r="E30" s="426" t="s">
        <v>120</v>
      </c>
      <c r="F30" s="424">
        <v>20000</v>
      </c>
      <c r="G30" s="425" t="s">
        <v>114</v>
      </c>
      <c r="J30" s="5"/>
    </row>
    <row r="31" spans="1:10" s="6" customFormat="1" ht="126.75" customHeight="1">
      <c r="A31" s="55">
        <v>10</v>
      </c>
      <c r="B31" s="56" t="s">
        <v>121</v>
      </c>
      <c r="C31" s="57">
        <v>3.5</v>
      </c>
      <c r="D31" s="57">
        <v>5</v>
      </c>
      <c r="E31" s="58" t="s">
        <v>122</v>
      </c>
      <c r="F31" s="59">
        <v>170000</v>
      </c>
      <c r="G31" s="60" t="s">
        <v>114</v>
      </c>
      <c r="J31" s="7"/>
    </row>
    <row r="32" spans="1:10">
      <c r="A32" s="182" t="s">
        <v>179</v>
      </c>
      <c r="B32" s="183"/>
      <c r="C32" s="64"/>
      <c r="D32" s="64"/>
      <c r="E32" s="66"/>
      <c r="F32" s="214">
        <f>SUM(F33:F42)</f>
        <v>28834000</v>
      </c>
      <c r="G32" s="65"/>
    </row>
    <row r="33" spans="1:10" ht="84">
      <c r="A33" s="61">
        <v>11</v>
      </c>
      <c r="B33" s="62" t="s">
        <v>180</v>
      </c>
      <c r="C33" s="61">
        <v>3.1</v>
      </c>
      <c r="D33" s="61">
        <v>5</v>
      </c>
      <c r="E33" s="63" t="s">
        <v>181</v>
      </c>
      <c r="F33" s="71">
        <v>130000</v>
      </c>
      <c r="G33" s="62" t="s">
        <v>182</v>
      </c>
    </row>
    <row r="34" spans="1:10" ht="126">
      <c r="A34" s="12">
        <v>12</v>
      </c>
      <c r="B34" s="41" t="s">
        <v>183</v>
      </c>
      <c r="C34" s="12">
        <v>3.1</v>
      </c>
      <c r="D34" s="12">
        <v>5</v>
      </c>
      <c r="E34" s="42" t="s">
        <v>184</v>
      </c>
      <c r="F34" s="45">
        <v>280000</v>
      </c>
      <c r="G34" s="62" t="s">
        <v>182</v>
      </c>
    </row>
    <row r="35" spans="1:10" ht="105">
      <c r="A35" s="12">
        <v>13</v>
      </c>
      <c r="B35" s="41" t="s">
        <v>185</v>
      </c>
      <c r="C35" s="12">
        <v>3.1</v>
      </c>
      <c r="D35" s="12">
        <v>5</v>
      </c>
      <c r="E35" s="42" t="s">
        <v>186</v>
      </c>
      <c r="F35" s="45">
        <v>1500000</v>
      </c>
      <c r="G35" s="62" t="s">
        <v>182</v>
      </c>
    </row>
    <row r="36" spans="1:10" ht="171" customHeight="1">
      <c r="A36" s="12">
        <v>14</v>
      </c>
      <c r="B36" s="41" t="s">
        <v>187</v>
      </c>
      <c r="C36" s="12">
        <v>3.3</v>
      </c>
      <c r="D36" s="12">
        <v>5</v>
      </c>
      <c r="E36" s="42" t="s">
        <v>188</v>
      </c>
      <c r="F36" s="45">
        <v>15500000</v>
      </c>
      <c r="G36" s="62" t="s">
        <v>182</v>
      </c>
    </row>
    <row r="37" spans="1:10" ht="66.75" customHeight="1">
      <c r="A37" s="36">
        <v>15</v>
      </c>
      <c r="B37" s="37" t="s">
        <v>189</v>
      </c>
      <c r="C37" s="36">
        <v>3.1</v>
      </c>
      <c r="D37" s="36">
        <v>5</v>
      </c>
      <c r="E37" s="38" t="s">
        <v>191</v>
      </c>
      <c r="F37" s="46">
        <v>1500000</v>
      </c>
      <c r="G37" s="37" t="s">
        <v>182</v>
      </c>
    </row>
    <row r="38" spans="1:10" ht="84">
      <c r="A38" s="61">
        <v>16</v>
      </c>
      <c r="B38" s="62" t="s">
        <v>190</v>
      </c>
      <c r="C38" s="61">
        <v>3.1</v>
      </c>
      <c r="D38" s="61">
        <v>5</v>
      </c>
      <c r="E38" s="63" t="s">
        <v>192</v>
      </c>
      <c r="F38" s="71">
        <v>500000</v>
      </c>
      <c r="G38" s="62" t="s">
        <v>182</v>
      </c>
    </row>
    <row r="39" spans="1:10" ht="126.75" customHeight="1">
      <c r="A39" s="12">
        <v>17</v>
      </c>
      <c r="B39" s="41" t="s">
        <v>193</v>
      </c>
      <c r="C39" s="12">
        <v>3.1</v>
      </c>
      <c r="D39" s="12">
        <v>5</v>
      </c>
      <c r="E39" s="42" t="s">
        <v>200</v>
      </c>
      <c r="F39" s="45">
        <v>3045000</v>
      </c>
      <c r="G39" s="62" t="s">
        <v>182</v>
      </c>
    </row>
    <row r="40" spans="1:10" ht="147">
      <c r="A40" s="12">
        <v>18</v>
      </c>
      <c r="B40" s="41" t="s">
        <v>194</v>
      </c>
      <c r="C40" s="12">
        <v>3.3</v>
      </c>
      <c r="D40" s="12">
        <v>5</v>
      </c>
      <c r="E40" s="42" t="s">
        <v>195</v>
      </c>
      <c r="F40" s="45">
        <v>2379000</v>
      </c>
      <c r="G40" s="62" t="s">
        <v>182</v>
      </c>
    </row>
    <row r="41" spans="1:10" ht="147">
      <c r="A41" s="12">
        <v>19</v>
      </c>
      <c r="B41" s="41" t="s">
        <v>196</v>
      </c>
      <c r="C41" s="12">
        <v>3.3</v>
      </c>
      <c r="D41" s="12">
        <v>5</v>
      </c>
      <c r="E41" s="42" t="s">
        <v>199</v>
      </c>
      <c r="F41" s="45">
        <v>3000000</v>
      </c>
      <c r="G41" s="62" t="s">
        <v>182</v>
      </c>
    </row>
    <row r="42" spans="1:10" ht="168">
      <c r="A42" s="12">
        <v>20</v>
      </c>
      <c r="B42" s="41" t="s">
        <v>197</v>
      </c>
      <c r="C42" s="12">
        <v>3.3</v>
      </c>
      <c r="D42" s="12">
        <v>5</v>
      </c>
      <c r="E42" s="42" t="s">
        <v>198</v>
      </c>
      <c r="F42" s="45">
        <v>1000000</v>
      </c>
      <c r="G42" s="62" t="s">
        <v>182</v>
      </c>
    </row>
    <row r="43" spans="1:10" ht="21" customHeight="1">
      <c r="A43" s="182" t="s">
        <v>140</v>
      </c>
      <c r="B43" s="184"/>
      <c r="C43" s="65"/>
      <c r="D43" s="65"/>
      <c r="E43" s="66"/>
      <c r="F43" s="214">
        <f>F44</f>
        <v>89500</v>
      </c>
      <c r="G43" s="65"/>
      <c r="J43" s="9">
        <v>6895000</v>
      </c>
    </row>
    <row r="44" spans="1:10">
      <c r="A44" s="182" t="s">
        <v>141</v>
      </c>
      <c r="B44" s="183"/>
      <c r="C44" s="65"/>
      <c r="D44" s="65"/>
      <c r="E44" s="66"/>
      <c r="F44" s="214">
        <f>F45</f>
        <v>89500</v>
      </c>
      <c r="G44" s="65"/>
      <c r="J44" s="9" t="e">
        <f>J43-#REF!</f>
        <v>#REF!</v>
      </c>
    </row>
    <row r="45" spans="1:10" ht="80.25" customHeight="1">
      <c r="A45" s="61">
        <v>21</v>
      </c>
      <c r="B45" s="62" t="s">
        <v>142</v>
      </c>
      <c r="C45" s="61">
        <v>3.3</v>
      </c>
      <c r="D45" s="61">
        <v>5</v>
      </c>
      <c r="E45" s="63" t="s">
        <v>143</v>
      </c>
      <c r="F45" s="71">
        <v>89500</v>
      </c>
      <c r="G45" s="62" t="s">
        <v>144</v>
      </c>
    </row>
    <row r="46" spans="1:10" s="3" customFormat="1" ht="21" customHeight="1">
      <c r="A46" s="175" t="s">
        <v>201</v>
      </c>
      <c r="B46" s="176"/>
      <c r="C46" s="49"/>
      <c r="D46" s="49"/>
      <c r="E46" s="49"/>
      <c r="F46" s="68">
        <f>F47</f>
        <v>413000</v>
      </c>
      <c r="G46" s="49"/>
    </row>
    <row r="47" spans="1:10" s="3" customFormat="1" ht="21" customHeight="1">
      <c r="A47" s="157" t="s">
        <v>202</v>
      </c>
      <c r="B47" s="158"/>
      <c r="C47" s="28"/>
      <c r="D47" s="28"/>
      <c r="E47" s="28"/>
      <c r="F47" s="69">
        <f>F48+F49+F50+F51</f>
        <v>413000</v>
      </c>
      <c r="G47" s="28"/>
    </row>
    <row r="48" spans="1:10" ht="168">
      <c r="A48" s="12">
        <v>22</v>
      </c>
      <c r="B48" s="41" t="s">
        <v>203</v>
      </c>
      <c r="C48" s="12">
        <v>3.5</v>
      </c>
      <c r="D48" s="12">
        <v>5</v>
      </c>
      <c r="E48" s="42" t="s">
        <v>204</v>
      </c>
      <c r="F48" s="45">
        <v>130000</v>
      </c>
      <c r="G48" s="41" t="s">
        <v>205</v>
      </c>
    </row>
    <row r="49" spans="1:7" ht="124.5" customHeight="1">
      <c r="A49" s="12">
        <v>23</v>
      </c>
      <c r="B49" s="41" t="s">
        <v>206</v>
      </c>
      <c r="C49" s="12">
        <v>3.5</v>
      </c>
      <c r="D49" s="12">
        <v>5</v>
      </c>
      <c r="E49" s="42" t="s">
        <v>207</v>
      </c>
      <c r="F49" s="45">
        <v>173000</v>
      </c>
      <c r="G49" s="41" t="s">
        <v>205</v>
      </c>
    </row>
    <row r="50" spans="1:7" ht="126">
      <c r="A50" s="12">
        <v>24</v>
      </c>
      <c r="B50" s="41" t="s">
        <v>208</v>
      </c>
      <c r="C50" s="12">
        <v>3.5</v>
      </c>
      <c r="D50" s="12">
        <v>5</v>
      </c>
      <c r="E50" s="42" t="s">
        <v>209</v>
      </c>
      <c r="F50" s="45">
        <v>50000</v>
      </c>
      <c r="G50" s="41" t="s">
        <v>205</v>
      </c>
    </row>
    <row r="51" spans="1:7" ht="210">
      <c r="A51" s="39">
        <v>25</v>
      </c>
      <c r="B51" s="40" t="s">
        <v>210</v>
      </c>
      <c r="C51" s="39">
        <v>3.5</v>
      </c>
      <c r="D51" s="39">
        <v>5</v>
      </c>
      <c r="E51" s="89" t="s">
        <v>211</v>
      </c>
      <c r="F51" s="44">
        <v>60000</v>
      </c>
      <c r="G51" s="40" t="s">
        <v>205</v>
      </c>
    </row>
    <row r="52" spans="1:7">
      <c r="A52" s="48"/>
      <c r="B52" s="135"/>
      <c r="C52" s="48"/>
      <c r="D52" s="48"/>
      <c r="E52" s="143"/>
      <c r="F52" s="136"/>
      <c r="G52" s="135"/>
    </row>
    <row r="53" spans="1:7">
      <c r="A53" s="48"/>
      <c r="B53" s="135"/>
      <c r="C53" s="48"/>
      <c r="D53" s="48"/>
      <c r="E53" s="143"/>
      <c r="F53" s="136"/>
      <c r="G53" s="135"/>
    </row>
    <row r="54" spans="1:7">
      <c r="A54" s="48"/>
      <c r="B54" s="135"/>
      <c r="C54" s="48"/>
      <c r="D54" s="48"/>
      <c r="E54" s="143"/>
      <c r="F54" s="136"/>
      <c r="G54" s="135"/>
    </row>
    <row r="55" spans="1:7">
      <c r="A55" s="48"/>
      <c r="B55" s="135"/>
      <c r="C55" s="48"/>
      <c r="D55" s="48"/>
      <c r="E55" s="143"/>
      <c r="F55" s="136"/>
      <c r="G55" s="135"/>
    </row>
    <row r="56" spans="1:7">
      <c r="A56" s="48"/>
      <c r="B56" s="135"/>
      <c r="C56" s="48"/>
      <c r="D56" s="48"/>
      <c r="E56" s="143"/>
      <c r="F56" s="136"/>
      <c r="G56" s="135"/>
    </row>
    <row r="57" spans="1:7">
      <c r="A57" s="122"/>
      <c r="B57" s="113"/>
      <c r="C57" s="122"/>
      <c r="D57" s="122"/>
      <c r="E57" s="115"/>
      <c r="F57" s="116"/>
      <c r="G57" s="113"/>
    </row>
    <row r="58" spans="1:7" s="3" customFormat="1" ht="21" customHeight="1">
      <c r="A58" s="168" t="s">
        <v>138</v>
      </c>
      <c r="B58" s="168"/>
      <c r="C58" s="49"/>
      <c r="D58" s="49"/>
      <c r="E58" s="49"/>
      <c r="F58" s="68">
        <f>F59</f>
        <v>4000000</v>
      </c>
      <c r="G58" s="49"/>
    </row>
    <row r="59" spans="1:7" s="3" customFormat="1" ht="21" customHeight="1">
      <c r="A59" s="177" t="s">
        <v>139</v>
      </c>
      <c r="B59" s="180"/>
      <c r="C59" s="180"/>
      <c r="D59" s="178"/>
      <c r="E59" s="28"/>
      <c r="F59" s="69">
        <f>F60</f>
        <v>4000000</v>
      </c>
      <c r="G59" s="28"/>
    </row>
    <row r="60" spans="1:7" ht="210">
      <c r="A60" s="64">
        <v>26</v>
      </c>
      <c r="B60" s="65" t="s">
        <v>221</v>
      </c>
      <c r="C60" s="65">
        <v>3.2</v>
      </c>
      <c r="D60" s="64">
        <v>5</v>
      </c>
      <c r="E60" s="131" t="s">
        <v>222</v>
      </c>
      <c r="F60" s="70">
        <v>4000000</v>
      </c>
      <c r="G60" s="65" t="s">
        <v>216</v>
      </c>
    </row>
    <row r="61" spans="1:7">
      <c r="A61" s="64"/>
      <c r="B61" s="211" t="s">
        <v>714</v>
      </c>
      <c r="C61" s="65"/>
      <c r="D61" s="65"/>
      <c r="E61" s="66"/>
      <c r="F61" s="214">
        <f>F58+F46+F43+F18</f>
        <v>501749700</v>
      </c>
      <c r="G61" s="65"/>
    </row>
    <row r="62" spans="1:7" ht="21" customHeight="1">
      <c r="A62" s="182" t="s">
        <v>1054</v>
      </c>
      <c r="B62" s="300"/>
      <c r="C62" s="183"/>
      <c r="D62" s="65"/>
      <c r="E62" s="140"/>
      <c r="F62" s="416"/>
      <c r="G62" s="153"/>
    </row>
    <row r="63" spans="1:7" ht="105">
      <c r="A63" s="219"/>
      <c r="B63" s="91" t="s">
        <v>1055</v>
      </c>
      <c r="C63" s="93">
        <v>3.5</v>
      </c>
      <c r="D63" s="402">
        <v>2</v>
      </c>
      <c r="E63" s="220"/>
      <c r="F63" s="403">
        <v>8200000</v>
      </c>
      <c r="G63" s="404" t="s">
        <v>1052</v>
      </c>
    </row>
    <row r="64" spans="1:7" ht="84" customHeight="1">
      <c r="A64" s="221"/>
      <c r="B64" s="41" t="s">
        <v>1041</v>
      </c>
      <c r="C64" s="94">
        <v>3.2</v>
      </c>
      <c r="D64" s="226">
        <v>2</v>
      </c>
      <c r="E64" s="222"/>
      <c r="F64" s="245">
        <v>2500000</v>
      </c>
      <c r="G64" s="16" t="s">
        <v>1052</v>
      </c>
    </row>
    <row r="65" spans="1:7" ht="105">
      <c r="A65" s="221"/>
      <c r="B65" s="41" t="s">
        <v>1042</v>
      </c>
      <c r="C65" s="94">
        <v>3.1</v>
      </c>
      <c r="D65" s="226">
        <v>3</v>
      </c>
      <c r="E65" s="222"/>
      <c r="F65" s="245">
        <v>1500000</v>
      </c>
      <c r="G65" s="16" t="s">
        <v>1053</v>
      </c>
    </row>
    <row r="66" spans="1:7" ht="63">
      <c r="A66" s="221"/>
      <c r="B66" s="41" t="s">
        <v>1043</v>
      </c>
      <c r="C66" s="94">
        <v>3.2</v>
      </c>
      <c r="D66" s="226">
        <v>2</v>
      </c>
      <c r="E66" s="222"/>
      <c r="F66" s="427">
        <v>22000000</v>
      </c>
      <c r="G66" s="16" t="s">
        <v>1053</v>
      </c>
    </row>
    <row r="67" spans="1:7" ht="105">
      <c r="A67" s="221"/>
      <c r="B67" s="41" t="s">
        <v>1044</v>
      </c>
      <c r="C67" s="94">
        <v>3.1</v>
      </c>
      <c r="D67" s="226">
        <v>3</v>
      </c>
      <c r="E67" s="222"/>
      <c r="F67" s="245">
        <v>5400000</v>
      </c>
      <c r="G67" s="16" t="s">
        <v>1053</v>
      </c>
    </row>
    <row r="68" spans="1:7" ht="44.25" customHeight="1">
      <c r="A68" s="221"/>
      <c r="B68" s="41" t="s">
        <v>1045</v>
      </c>
      <c r="C68" s="94">
        <v>3.1</v>
      </c>
      <c r="D68" s="226">
        <v>3</v>
      </c>
      <c r="E68" s="222"/>
      <c r="F68" s="245">
        <v>700000</v>
      </c>
      <c r="G68" s="16" t="s">
        <v>1053</v>
      </c>
    </row>
    <row r="69" spans="1:7" ht="63">
      <c r="A69" s="221"/>
      <c r="B69" s="41" t="s">
        <v>1046</v>
      </c>
      <c r="C69" s="94">
        <v>3.1</v>
      </c>
      <c r="D69" s="226">
        <v>3</v>
      </c>
      <c r="E69" s="222"/>
      <c r="F69" s="245">
        <v>1000000</v>
      </c>
      <c r="G69" s="16" t="s">
        <v>1053</v>
      </c>
    </row>
    <row r="70" spans="1:7" ht="63">
      <c r="A70" s="221"/>
      <c r="B70" s="41" t="s">
        <v>1047</v>
      </c>
      <c r="C70" s="94">
        <v>3.4</v>
      </c>
      <c r="D70" s="226">
        <v>3</v>
      </c>
      <c r="E70" s="222"/>
      <c r="F70" s="245">
        <v>200000</v>
      </c>
      <c r="G70" s="16" t="s">
        <v>1053</v>
      </c>
    </row>
    <row r="71" spans="1:7" ht="105">
      <c r="A71" s="221"/>
      <c r="B71" s="41" t="s">
        <v>1048</v>
      </c>
      <c r="C71" s="94">
        <v>3.2</v>
      </c>
      <c r="D71" s="226">
        <v>2</v>
      </c>
      <c r="E71" s="222"/>
      <c r="F71" s="245">
        <v>600000</v>
      </c>
      <c r="G71" s="16" t="s">
        <v>1053</v>
      </c>
    </row>
    <row r="72" spans="1:7" ht="60.75" customHeight="1">
      <c r="A72" s="221"/>
      <c r="B72" s="41" t="s">
        <v>1049</v>
      </c>
      <c r="C72" s="94">
        <v>3.5</v>
      </c>
      <c r="D72" s="226">
        <v>2</v>
      </c>
      <c r="E72" s="222"/>
      <c r="F72" s="245">
        <v>800000</v>
      </c>
      <c r="G72" s="16" t="s">
        <v>1053</v>
      </c>
    </row>
    <row r="73" spans="1:7" ht="42">
      <c r="A73" s="221"/>
      <c r="B73" s="41" t="s">
        <v>1050</v>
      </c>
      <c r="C73" s="94">
        <v>3.5</v>
      </c>
      <c r="D73" s="226">
        <v>2</v>
      </c>
      <c r="E73" s="222"/>
      <c r="F73" s="245">
        <v>300000</v>
      </c>
      <c r="G73" s="16" t="s">
        <v>1053</v>
      </c>
    </row>
    <row r="74" spans="1:7" ht="42">
      <c r="A74" s="223"/>
      <c r="B74" s="37" t="s">
        <v>1051</v>
      </c>
      <c r="C74" s="97">
        <v>3.5</v>
      </c>
      <c r="D74" s="407">
        <v>2</v>
      </c>
      <c r="E74" s="225"/>
      <c r="F74" s="246">
        <v>600000</v>
      </c>
      <c r="G74" s="57" t="s">
        <v>1053</v>
      </c>
    </row>
    <row r="75" spans="1:7">
      <c r="A75" s="345"/>
      <c r="B75" s="409" t="s">
        <v>1056</v>
      </c>
      <c r="C75" s="346"/>
      <c r="D75" s="346"/>
      <c r="E75" s="348"/>
      <c r="F75" s="417">
        <f>SUM(F63:F74)</f>
        <v>43800000</v>
      </c>
      <c r="G75" s="346"/>
    </row>
    <row r="76" spans="1:7">
      <c r="A76" s="431" t="s">
        <v>1057</v>
      </c>
      <c r="B76" s="432"/>
      <c r="C76" s="432"/>
      <c r="D76" s="432"/>
      <c r="E76" s="433"/>
      <c r="F76" s="417">
        <f>F75+F61+F18+F16</f>
        <v>1091870940</v>
      </c>
    </row>
  </sheetData>
  <mergeCells count="22">
    <mergeCell ref="A62:C62"/>
    <mergeCell ref="A76:E76"/>
    <mergeCell ref="B6:G6"/>
    <mergeCell ref="A32:B32"/>
    <mergeCell ref="A46:B46"/>
    <mergeCell ref="A47:B47"/>
    <mergeCell ref="A43:B43"/>
    <mergeCell ref="A44:B44"/>
    <mergeCell ref="A9:G9"/>
    <mergeCell ref="A17:G17"/>
    <mergeCell ref="A19:D19"/>
    <mergeCell ref="B1:G1"/>
    <mergeCell ref="B2:G2"/>
    <mergeCell ref="B3:G3"/>
    <mergeCell ref="B4:G4"/>
    <mergeCell ref="B5:G5"/>
    <mergeCell ref="A58:B58"/>
    <mergeCell ref="A59:D59"/>
    <mergeCell ref="B7:G7"/>
    <mergeCell ref="A8:B8"/>
    <mergeCell ref="A18:B18"/>
    <mergeCell ref="A21:B21"/>
  </mergeCells>
  <pageMargins left="0.39370078740157483" right="0.27559055118110237" top="0.62992125984251968" bottom="0.74803149606299213" header="0.31496062992125984" footer="0.31496062992125984"/>
  <pageSetup paperSize="9" scale="8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6</vt:i4>
      </vt:variant>
    </vt:vector>
  </HeadingPairs>
  <TitlesOfParts>
    <vt:vector size="9" baseType="lpstr">
      <vt:lpstr>แบบ จ.2 (ย1)</vt:lpstr>
      <vt:lpstr>แบบ จ.2 (ย2)</vt:lpstr>
      <vt:lpstr>แบบ จ.2 (ย3)</vt:lpstr>
      <vt:lpstr>'แบบ จ.2 (ย1)'!Print_Area</vt:lpstr>
      <vt:lpstr>'แบบ จ.2 (ย2)'!Print_Area</vt:lpstr>
      <vt:lpstr>'แบบ จ.2 (ย3)'!Print_Area</vt:lpstr>
      <vt:lpstr>'แบบ จ.2 (ย1)'!Print_Titles</vt:lpstr>
      <vt:lpstr>'แบบ จ.2 (ย2)'!Print_Titles</vt:lpstr>
      <vt:lpstr>'แบบ จ.2 (ย3)'!Print_Titles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NPC</dc:creator>
  <cp:lastModifiedBy>NPC</cp:lastModifiedBy>
  <cp:lastPrinted>2014-06-06T08:09:55Z</cp:lastPrinted>
  <dcterms:created xsi:type="dcterms:W3CDTF">2012-12-20T10:07:17Z</dcterms:created>
  <dcterms:modified xsi:type="dcterms:W3CDTF">2014-06-06T09:07:16Z</dcterms:modified>
</cp:coreProperties>
</file>