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  <fileRecoveryPr repairLoad="1"/>
</workbook>
</file>

<file path=xl/calcChain.xml><?xml version="1.0" encoding="utf-8"?>
<calcChain xmlns="http://schemas.openxmlformats.org/spreadsheetml/2006/main">
  <c r="E68" i="1"/>
  <c r="D68"/>
  <c r="C68"/>
  <c r="E50"/>
  <c r="D50"/>
  <c r="D5" l="1"/>
  <c r="E61"/>
  <c r="E31"/>
  <c r="D31"/>
  <c r="E36" l="1"/>
  <c r="D36"/>
  <c r="E42"/>
  <c r="E56"/>
  <c r="D56"/>
  <c r="E19" l="1"/>
  <c r="D19"/>
  <c r="E66" l="1"/>
  <c r="E46"/>
  <c r="E48"/>
  <c r="E11"/>
  <c r="E16"/>
  <c r="D16"/>
  <c r="E5"/>
</calcChain>
</file>

<file path=xl/sharedStrings.xml><?xml version="1.0" encoding="utf-8"?>
<sst xmlns="http://schemas.openxmlformats.org/spreadsheetml/2006/main" count="73" uniqueCount="73">
  <si>
    <t>สรุปงบหน้าแผนปฏิบัติการจังหวัดนราธิวาส</t>
  </si>
  <si>
    <t>ประจำปีงบประมาณ พ.ศ. 2557</t>
  </si>
  <si>
    <t>ลำดับ</t>
  </si>
  <si>
    <t>จำนวนกรม</t>
  </si>
  <si>
    <t>จำนวนโครงการ</t>
  </si>
  <si>
    <t>หมายเหตุ</t>
  </si>
  <si>
    <t>กระทรวงมหาดไทย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</si>
  <si>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</si>
  <si>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</si>
  <si>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กระทรวงการคลัง</t>
  </si>
  <si>
    <t>กระทรวงทรัพยากรธรรมชาติและสิ่งแวดล้อม</t>
  </si>
  <si>
    <t>กระทรวงพลังงาน</t>
  </si>
  <si>
    <t>กระทรวงอุตสาหกรรม</t>
  </si>
  <si>
    <t>กระทรวงพาณิชย์</t>
  </si>
  <si>
    <t>กระทรวงเกษตรและสหกรณ์</t>
  </si>
  <si>
    <t>กระทรวงเทคโนโลยีสารสนเทศและการสื่อสาร</t>
  </si>
  <si>
    <t>กระทรวงแรงงาน</t>
  </si>
  <si>
    <t>กระทรวงศึกษาธิการ</t>
  </si>
  <si>
    <t>กระทรวงคมนาคม</t>
  </si>
  <si>
    <t>กระทรวงสาธารณสุข</t>
  </si>
  <si>
    <t>กระทรวง/กรม</t>
  </si>
  <si>
    <t>งบประมาณ (บาท)</t>
  </si>
  <si>
    <t>11.1 สป.กระทรวงแรงงาน</t>
  </si>
  <si>
    <t>11.2 กรมการจัดหางาน</t>
  </si>
  <si>
    <t>11.4 สวัสดิการและคุ้มครองแรงงาน</t>
  </si>
  <si>
    <t>12.1 สำนักงานคณะกรรมการการศึกษาขั้นพื้นฐาน</t>
  </si>
  <si>
    <t>12.2 สำนักงานคณะกรรมการการอุดมศึกษา</t>
  </si>
  <si>
    <t>12.3 สำนักงานส่งเสริมการศึกษานอกระบบฯ</t>
  </si>
  <si>
    <t>12.4 สำนักงานคณะกรรมการการอาชีวศึกษา</t>
  </si>
  <si>
    <t>13.3 กรมทางหลวงชนบท</t>
  </si>
  <si>
    <t>13.4 กรมเจ้าท่า</t>
  </si>
  <si>
    <t>1.1 สป.กระทรวงมหาดไทย</t>
  </si>
  <si>
    <t>1.2 กรมการปกครอง</t>
  </si>
  <si>
    <t>1.3 กรมโยธาธิการและผังเมือง</t>
  </si>
  <si>
    <t>1.4 กรมที่ดิน</t>
  </si>
  <si>
    <t>1.5 กรมส่งเสริมการปกครองท้องถิ่น</t>
  </si>
  <si>
    <t>(งบปกติของส่วนราชการ)</t>
  </si>
  <si>
    <t>รวม 14 กระทรวง</t>
  </si>
  <si>
    <t>4.1 สป.กระทรวงการพัฒนาสังคมและความมั่นคงของมนุษย์</t>
  </si>
  <si>
    <t>4.2 กรมพัฒนาสังคมและสวัสดิการ</t>
  </si>
  <si>
    <t>5.1 สป.กระทรวงเกษตรและสหกรณ์</t>
  </si>
  <si>
    <t>6.1 กรมทางหลวง</t>
  </si>
  <si>
    <t>6.2 กรมการขนส่งทางบก</t>
  </si>
  <si>
    <t>2.1 กรมศุลกากร</t>
  </si>
  <si>
    <t>3.1 สป.กระทรวงการท่องเที่ยวและกีฬา</t>
  </si>
  <si>
    <t>3.2 กรมพลศึกษา</t>
  </si>
  <si>
    <t>7.1 สป.กระทรวงทรัพยากรธรรมชาติและสิ่งแวดล้อม</t>
  </si>
  <si>
    <t>7.2 กรมควบคุมมลพิษ</t>
  </si>
  <si>
    <t>7.3 กรมป่าไม้</t>
  </si>
  <si>
    <t>7.4 กรมอุทยานแห่งชาติ สัตว์ป่า และพันธุ์พืช</t>
  </si>
  <si>
    <t>7.5 กรมทรัพยากรน้ำบาดาล</t>
  </si>
  <si>
    <t>9.1 กรมการค้าภายใน</t>
  </si>
  <si>
    <t>10.1 สป.กระทรวงพลงงาน</t>
  </si>
  <si>
    <t>13.1 สป.กระทรวงสาธารณสุข</t>
  </si>
  <si>
    <t>13.2 กรมควบคุมโรค</t>
  </si>
  <si>
    <t>13.3 กรมอนามัย</t>
  </si>
  <si>
    <t>13.4 กรมสนับสนุนบริหารสุขภาพ</t>
  </si>
  <si>
    <t>14.1 สป.กระทรวงอุตสาหกรรม</t>
  </si>
  <si>
    <t>5.2 กรมส่งเสริมสหกรณ์</t>
  </si>
  <si>
    <t>5.3 กรมประมง</t>
  </si>
  <si>
    <t>5.4 กรมชลประทาน</t>
  </si>
  <si>
    <t>5.5 กรมปศุสัตว์</t>
  </si>
  <si>
    <t>5.6 กรมพัฒนาที่ดิน</t>
  </si>
  <si>
    <t>5.7 กรมวิชาการเกษตร</t>
  </si>
  <si>
    <t>5.8 กรมตรวจบัญชีสหกรณ์</t>
  </si>
  <si>
    <t>5.9 กรมหม่อนไหม</t>
  </si>
  <si>
    <t>5.10 สำนักงานปฏิรูปที่ดินเพื่อการเกษตร</t>
  </si>
  <si>
    <t>5.11 สนง.กองทุนสงเคราะห์การทำสวนยาง</t>
  </si>
  <si>
    <t>8.1 สำนักงานสถิติแห่งชาติ</t>
  </si>
  <si>
    <t>11.3 กรมพัฒนาฝีมือแรงงาน</t>
  </si>
  <si>
    <t>11.5 สำนักงานประกันสังคม</t>
  </si>
  <si>
    <t>8.2 กรมอุตุนิยมวิทยา</t>
  </si>
  <si>
    <t>8.3 กรมไปรษณีย์โทรเลข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</si>
</sst>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187" fontId="3" fillId="0" borderId="1" xfId="0" applyNumberFormat="1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87" fontId="2" fillId="0" borderId="3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87" fontId="2" fillId="0" borderId="4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3" fillId="0" borderId="5" xfId="1" applyNumberFormat="1" applyFont="1" applyBorder="1" applyAlignment="1">
      <alignment horizontal="center"/>
    </xf>
    <xf numFmtId="0" fontId="2" fillId="0" borderId="7" xfId="0" applyFont="1" applyBorder="1"/>
    <xf numFmtId="187" fontId="2" fillId="0" borderId="7" xfId="1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87" fontId="2" fillId="0" borderId="8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87" fontId="2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187" fontId="2" fillId="0" borderId="7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22</xdr:row>
      <xdr:rowOff>133350</xdr:rowOff>
    </xdr:from>
    <xdr:to>
      <xdr:col>5</xdr:col>
      <xdr:colOff>1485900</xdr:colOff>
      <xdr:row>24</xdr:row>
      <xdr:rowOff>47475</xdr:rowOff>
    </xdr:to>
    <xdr:sp macro="" textlink="">
      <xdr:nvSpPr>
        <xdr:cNvPr id="2" name="สี่เหลี่ยมมุมมน 1"/>
        <xdr:cNvSpPr/>
      </xdr:nvSpPr>
      <xdr:spPr>
        <a:xfrm>
          <a:off x="8486775" y="6477000"/>
          <a:ext cx="914400" cy="447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5</xdr:col>
      <xdr:colOff>552450</xdr:colOff>
      <xdr:row>47</xdr:row>
      <xdr:rowOff>133350</xdr:rowOff>
    </xdr:from>
    <xdr:to>
      <xdr:col>5</xdr:col>
      <xdr:colOff>1466850</xdr:colOff>
      <xdr:row>48</xdr:row>
      <xdr:rowOff>237975</xdr:rowOff>
    </xdr:to>
    <xdr:sp macro="" textlink="">
      <xdr:nvSpPr>
        <xdr:cNvPr id="3" name="สี่เหลี่ยมมุมมน 2"/>
        <xdr:cNvSpPr/>
      </xdr:nvSpPr>
      <xdr:spPr>
        <a:xfrm>
          <a:off x="8467725" y="12877800"/>
          <a:ext cx="914400" cy="3713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5</xdr:col>
      <xdr:colOff>542925</xdr:colOff>
      <xdr:row>69</xdr:row>
      <xdr:rowOff>9525</xdr:rowOff>
    </xdr:from>
    <xdr:to>
      <xdr:col>5</xdr:col>
      <xdr:colOff>1457325</xdr:colOff>
      <xdr:row>70</xdr:row>
      <xdr:rowOff>190350</xdr:rowOff>
    </xdr:to>
    <xdr:sp macro="" textlink="">
      <xdr:nvSpPr>
        <xdr:cNvPr id="4" name="สี่เหลี่ยมมุมมน 3"/>
        <xdr:cNvSpPr/>
      </xdr:nvSpPr>
      <xdr:spPr>
        <a:xfrm>
          <a:off x="8458200" y="19040475"/>
          <a:ext cx="914400" cy="447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67" workbookViewId="0">
      <selection activeCell="C23" sqref="C23"/>
    </sheetView>
  </sheetViews>
  <sheetFormatPr defaultColWidth="9" defaultRowHeight="21"/>
  <cols>
    <col min="1" max="1" width="5.125" style="4" customWidth="1"/>
    <col min="2" max="2" width="51.125" style="1" customWidth="1"/>
    <col min="3" max="3" width="11.5" style="4" customWidth="1"/>
    <col min="4" max="4" width="17.125" style="4" customWidth="1"/>
    <col min="5" max="5" width="19" style="8" customWidth="1"/>
    <col min="6" max="6" width="20" style="4" customWidth="1"/>
    <col min="7" max="16384" width="9" style="1"/>
  </cols>
  <sheetData>
    <row r="1" spans="1:6" ht="22.5">
      <c r="A1" s="33" t="s">
        <v>0</v>
      </c>
      <c r="B1" s="33"/>
      <c r="C1" s="33"/>
      <c r="D1" s="33"/>
      <c r="E1" s="33"/>
      <c r="F1" s="33"/>
    </row>
    <row r="2" spans="1:6" ht="22.5">
      <c r="A2" s="33" t="s">
        <v>1</v>
      </c>
      <c r="B2" s="33"/>
      <c r="C2" s="33"/>
      <c r="D2" s="33"/>
      <c r="E2" s="33"/>
      <c r="F2" s="33"/>
    </row>
    <row r="3" spans="1:6" ht="22.5">
      <c r="A3" s="34" t="s">
        <v>36</v>
      </c>
      <c r="B3" s="34"/>
      <c r="C3" s="34"/>
      <c r="D3" s="34"/>
      <c r="E3" s="34"/>
      <c r="F3" s="34"/>
    </row>
    <row r="4" spans="1:6" ht="33" customHeight="1">
      <c r="A4" s="3" t="s">
        <v>2</v>
      </c>
      <c r="B4" s="3" t="s">
        <v>20</v>
      </c>
      <c r="C4" s="3" t="s">
        <v>3</v>
      </c>
      <c r="D4" s="3" t="s">
        <v>4</v>
      </c>
      <c r="E4" s="6" t="s">
        <v>21</v>
      </c>
      <c r="F4" s="3" t="s">
        <v>5</v>
      </c>
    </row>
    <row r="5" spans="1:6" s="5" customFormat="1">
      <c r="A5" s="15">
        <v>1</v>
      </c>
      <c r="B5" s="19" t="s">
        <v>6</v>
      </c>
      <c r="C5" s="15">
        <v>5</v>
      </c>
      <c r="D5" s="15">
        <f>D6+D7+D8+D9+D10</f>
        <v>65</v>
      </c>
      <c r="E5" s="20">
        <f>SUM(E7:E10)</f>
        <v>480922400</v>
      </c>
      <c r="F5" s="15"/>
    </row>
    <row r="6" spans="1:6" s="5" customFormat="1">
      <c r="A6" s="16"/>
      <c r="B6" s="23" t="s">
        <v>31</v>
      </c>
      <c r="C6" s="26"/>
      <c r="D6" s="24">
        <v>1</v>
      </c>
      <c r="E6" s="25">
        <v>350000</v>
      </c>
      <c r="F6" s="26"/>
    </row>
    <row r="7" spans="1:6">
      <c r="A7" s="17"/>
      <c r="B7" s="9" t="s">
        <v>32</v>
      </c>
      <c r="C7" s="10"/>
      <c r="D7" s="10">
        <v>4</v>
      </c>
      <c r="E7" s="11">
        <v>11230000</v>
      </c>
      <c r="F7" s="10"/>
    </row>
    <row r="8" spans="1:6">
      <c r="A8" s="17"/>
      <c r="B8" s="9" t="s">
        <v>33</v>
      </c>
      <c r="C8" s="10"/>
      <c r="D8" s="10">
        <v>29</v>
      </c>
      <c r="E8" s="11">
        <v>379935000</v>
      </c>
      <c r="F8" s="10"/>
    </row>
    <row r="9" spans="1:6">
      <c r="A9" s="17"/>
      <c r="B9" s="9" t="s">
        <v>34</v>
      </c>
      <c r="C9" s="10"/>
      <c r="D9" s="10">
        <v>2</v>
      </c>
      <c r="E9" s="11">
        <v>92400</v>
      </c>
      <c r="F9" s="10"/>
    </row>
    <row r="10" spans="1:6">
      <c r="A10" s="18"/>
      <c r="B10" s="13" t="s">
        <v>35</v>
      </c>
      <c r="C10" s="12"/>
      <c r="D10" s="12">
        <v>29</v>
      </c>
      <c r="E10" s="14">
        <v>89665000</v>
      </c>
      <c r="F10" s="12"/>
    </row>
    <row r="11" spans="1:6" s="5" customFormat="1">
      <c r="A11" s="15">
        <v>2</v>
      </c>
      <c r="B11" s="19" t="s">
        <v>9</v>
      </c>
      <c r="C11" s="15">
        <v>1</v>
      </c>
      <c r="D11" s="15">
        <v>4</v>
      </c>
      <c r="E11" s="20">
        <f>SUM(E12)</f>
        <v>518180000</v>
      </c>
      <c r="F11" s="15"/>
    </row>
    <row r="12" spans="1:6">
      <c r="A12" s="18"/>
      <c r="B12" s="21" t="s">
        <v>43</v>
      </c>
      <c r="C12" s="18"/>
      <c r="D12" s="18">
        <v>4</v>
      </c>
      <c r="E12" s="22">
        <v>518180000</v>
      </c>
      <c r="F12" s="18"/>
    </row>
    <row r="13" spans="1:6" s="5" customFormat="1">
      <c r="A13" s="15">
        <v>3</v>
      </c>
      <c r="B13" s="19" t="s">
        <v>7</v>
      </c>
      <c r="C13" s="15">
        <v>2</v>
      </c>
      <c r="D13" s="15">
        <v>24</v>
      </c>
      <c r="E13" s="20">
        <v>26898000</v>
      </c>
      <c r="F13" s="15"/>
    </row>
    <row r="14" spans="1:6">
      <c r="A14" s="17"/>
      <c r="B14" s="28" t="s">
        <v>44</v>
      </c>
      <c r="C14" s="17"/>
      <c r="D14" s="17">
        <v>24</v>
      </c>
      <c r="E14" s="29">
        <v>26898000</v>
      </c>
      <c r="F14" s="17"/>
    </row>
    <row r="15" spans="1:6">
      <c r="A15" s="18"/>
      <c r="B15" s="13" t="s">
        <v>45</v>
      </c>
      <c r="C15" s="12"/>
      <c r="D15" s="12"/>
      <c r="E15" s="14"/>
      <c r="F15" s="12"/>
    </row>
    <row r="16" spans="1:6" s="5" customFormat="1">
      <c r="A16" s="15">
        <v>4</v>
      </c>
      <c r="B16" s="19" t="s">
        <v>8</v>
      </c>
      <c r="C16" s="15">
        <v>2</v>
      </c>
      <c r="D16" s="15">
        <f>SUM(D17:D18)</f>
        <v>38</v>
      </c>
      <c r="E16" s="20">
        <f>SUM(E17:E18)</f>
        <v>93990949</v>
      </c>
      <c r="F16" s="15"/>
    </row>
    <row r="17" spans="1:6">
      <c r="A17" s="17"/>
      <c r="B17" s="23" t="s">
        <v>38</v>
      </c>
      <c r="C17" s="24"/>
      <c r="D17" s="24">
        <v>21</v>
      </c>
      <c r="E17" s="25">
        <v>83729650</v>
      </c>
      <c r="F17" s="24"/>
    </row>
    <row r="18" spans="1:6">
      <c r="A18" s="18"/>
      <c r="B18" s="13" t="s">
        <v>39</v>
      </c>
      <c r="C18" s="12"/>
      <c r="D18" s="12">
        <v>17</v>
      </c>
      <c r="E18" s="14">
        <v>10261299</v>
      </c>
      <c r="F18" s="12"/>
    </row>
    <row r="19" spans="1:6" s="5" customFormat="1">
      <c r="A19" s="15">
        <v>5</v>
      </c>
      <c r="B19" s="19" t="s">
        <v>14</v>
      </c>
      <c r="C19" s="15">
        <v>11</v>
      </c>
      <c r="D19" s="15">
        <f>SUM(D20:D30)</f>
        <v>208</v>
      </c>
      <c r="E19" s="20">
        <f>SUM(E20:E30)</f>
        <v>589728805</v>
      </c>
      <c r="F19" s="15"/>
    </row>
    <row r="20" spans="1:6">
      <c r="A20" s="17"/>
      <c r="B20" s="23" t="s">
        <v>40</v>
      </c>
      <c r="C20" s="24"/>
      <c r="D20" s="24">
        <v>5</v>
      </c>
      <c r="E20" s="25">
        <v>7241200</v>
      </c>
      <c r="F20" s="24"/>
    </row>
    <row r="21" spans="1:6">
      <c r="A21" s="17"/>
      <c r="B21" s="9" t="s">
        <v>58</v>
      </c>
      <c r="C21" s="10"/>
      <c r="D21" s="10">
        <v>22</v>
      </c>
      <c r="E21" s="11">
        <v>11059000</v>
      </c>
      <c r="F21" s="10"/>
    </row>
    <row r="22" spans="1:6">
      <c r="A22" s="17"/>
      <c r="B22" s="9" t="s">
        <v>59</v>
      </c>
      <c r="C22" s="10"/>
      <c r="D22" s="10">
        <v>17</v>
      </c>
      <c r="E22" s="11">
        <v>14725440</v>
      </c>
      <c r="F22" s="10"/>
    </row>
    <row r="23" spans="1:6">
      <c r="A23" s="17"/>
      <c r="B23" s="9" t="s">
        <v>60</v>
      </c>
      <c r="C23" s="10"/>
      <c r="D23" s="10">
        <v>79</v>
      </c>
      <c r="E23" s="11">
        <v>272593015</v>
      </c>
      <c r="F23" s="10"/>
    </row>
    <row r="24" spans="1:6">
      <c r="A24" s="17"/>
      <c r="B24" s="9" t="s">
        <v>61</v>
      </c>
      <c r="C24" s="10"/>
      <c r="D24" s="10">
        <v>6</v>
      </c>
      <c r="E24" s="11">
        <v>7853420</v>
      </c>
      <c r="F24" s="10"/>
    </row>
    <row r="25" spans="1:6">
      <c r="A25" s="18"/>
      <c r="B25" s="13" t="s">
        <v>62</v>
      </c>
      <c r="C25" s="12"/>
      <c r="D25" s="12">
        <v>38</v>
      </c>
      <c r="E25" s="14">
        <v>31280600</v>
      </c>
      <c r="F25" s="12"/>
    </row>
    <row r="26" spans="1:6">
      <c r="A26" s="17"/>
      <c r="B26" s="23" t="s">
        <v>63</v>
      </c>
      <c r="C26" s="24"/>
      <c r="D26" s="24">
        <v>11</v>
      </c>
      <c r="E26" s="25">
        <v>9963000</v>
      </c>
      <c r="F26" s="24"/>
    </row>
    <row r="27" spans="1:6">
      <c r="A27" s="17"/>
      <c r="B27" s="9" t="s">
        <v>64</v>
      </c>
      <c r="C27" s="10"/>
      <c r="D27" s="10">
        <v>7</v>
      </c>
      <c r="E27" s="11">
        <v>6302800</v>
      </c>
      <c r="F27" s="10"/>
    </row>
    <row r="28" spans="1:6">
      <c r="A28" s="17"/>
      <c r="B28" s="9" t="s">
        <v>65</v>
      </c>
      <c r="C28" s="10"/>
      <c r="D28" s="10">
        <v>7</v>
      </c>
      <c r="E28" s="11">
        <v>247300</v>
      </c>
      <c r="F28" s="10"/>
    </row>
    <row r="29" spans="1:6">
      <c r="A29" s="17"/>
      <c r="B29" s="9" t="s">
        <v>66</v>
      </c>
      <c r="C29" s="10"/>
      <c r="D29" s="10">
        <v>12</v>
      </c>
      <c r="E29" s="11">
        <v>4458430</v>
      </c>
      <c r="F29" s="10"/>
    </row>
    <row r="30" spans="1:6">
      <c r="A30" s="18"/>
      <c r="B30" s="13" t="s">
        <v>67</v>
      </c>
      <c r="C30" s="12"/>
      <c r="D30" s="12">
        <v>4</v>
      </c>
      <c r="E30" s="14">
        <v>224004600</v>
      </c>
      <c r="F30" s="12"/>
    </row>
    <row r="31" spans="1:6">
      <c r="A31" s="15">
        <v>6</v>
      </c>
      <c r="B31" s="19" t="s">
        <v>18</v>
      </c>
      <c r="C31" s="15">
        <v>4</v>
      </c>
      <c r="D31" s="15">
        <f>D32+D33+D34+D35</f>
        <v>22</v>
      </c>
      <c r="E31" s="20">
        <f>E32+E33+E34+E35</f>
        <v>323442600</v>
      </c>
      <c r="F31" s="27"/>
    </row>
    <row r="32" spans="1:6">
      <c r="A32" s="17"/>
      <c r="B32" s="23" t="s">
        <v>41</v>
      </c>
      <c r="C32" s="24"/>
      <c r="D32" s="24">
        <v>10</v>
      </c>
      <c r="E32" s="25">
        <v>124612100</v>
      </c>
      <c r="F32" s="24"/>
    </row>
    <row r="33" spans="1:6">
      <c r="A33" s="17"/>
      <c r="B33" s="9" t="s">
        <v>42</v>
      </c>
      <c r="C33" s="10"/>
      <c r="D33" s="10">
        <v>1</v>
      </c>
      <c r="E33" s="11">
        <v>537500</v>
      </c>
      <c r="F33" s="10"/>
    </row>
    <row r="34" spans="1:6">
      <c r="A34" s="17"/>
      <c r="B34" s="9" t="s">
        <v>29</v>
      </c>
      <c r="C34" s="10"/>
      <c r="D34" s="10">
        <v>8</v>
      </c>
      <c r="E34" s="11">
        <v>133793000</v>
      </c>
      <c r="F34" s="10"/>
    </row>
    <row r="35" spans="1:6">
      <c r="A35" s="18"/>
      <c r="B35" s="13" t="s">
        <v>30</v>
      </c>
      <c r="C35" s="12"/>
      <c r="D35" s="12">
        <v>3</v>
      </c>
      <c r="E35" s="14">
        <v>64500000</v>
      </c>
      <c r="F35" s="12"/>
    </row>
    <row r="36" spans="1:6" s="5" customFormat="1">
      <c r="A36" s="15">
        <v>7</v>
      </c>
      <c r="B36" s="19" t="s">
        <v>10</v>
      </c>
      <c r="C36" s="15">
        <v>5</v>
      </c>
      <c r="D36" s="15">
        <f>D37+D38+D39+D40+D41</f>
        <v>41</v>
      </c>
      <c r="E36" s="20">
        <f>E37+E38+E39+E40+E41</f>
        <v>48296182</v>
      </c>
      <c r="F36" s="15"/>
    </row>
    <row r="37" spans="1:6">
      <c r="A37" s="17"/>
      <c r="B37" s="23" t="s">
        <v>46</v>
      </c>
      <c r="C37" s="24"/>
      <c r="D37" s="24">
        <v>2</v>
      </c>
      <c r="E37" s="25">
        <v>1082558</v>
      </c>
      <c r="F37" s="24"/>
    </row>
    <row r="38" spans="1:6">
      <c r="A38" s="17"/>
      <c r="B38" s="9" t="s">
        <v>47</v>
      </c>
      <c r="C38" s="10"/>
      <c r="D38" s="10">
        <v>2</v>
      </c>
      <c r="E38" s="11">
        <v>99000</v>
      </c>
      <c r="F38" s="10"/>
    </row>
    <row r="39" spans="1:6">
      <c r="A39" s="17"/>
      <c r="B39" s="9" t="s">
        <v>48</v>
      </c>
      <c r="C39" s="10"/>
      <c r="D39" s="10">
        <v>15</v>
      </c>
      <c r="E39" s="11">
        <v>18212576</v>
      </c>
      <c r="F39" s="10"/>
    </row>
    <row r="40" spans="1:6">
      <c r="A40" s="17"/>
      <c r="B40" s="9" t="s">
        <v>49</v>
      </c>
      <c r="C40" s="10"/>
      <c r="D40" s="10">
        <v>21</v>
      </c>
      <c r="E40" s="11">
        <v>28727100</v>
      </c>
      <c r="F40" s="10"/>
    </row>
    <row r="41" spans="1:6">
      <c r="A41" s="18"/>
      <c r="B41" s="13" t="s">
        <v>50</v>
      </c>
      <c r="C41" s="12"/>
      <c r="D41" s="12">
        <v>1</v>
      </c>
      <c r="E41" s="14">
        <v>174948</v>
      </c>
      <c r="F41" s="12"/>
    </row>
    <row r="42" spans="1:6" s="5" customFormat="1">
      <c r="A42" s="15">
        <v>8</v>
      </c>
      <c r="B42" s="19" t="s">
        <v>15</v>
      </c>
      <c r="C42" s="15">
        <v>3</v>
      </c>
      <c r="D42" s="15">
        <v>29</v>
      </c>
      <c r="E42" s="20">
        <f>E44+E45+E43</f>
        <v>182054266</v>
      </c>
      <c r="F42" s="15"/>
    </row>
    <row r="43" spans="1:6">
      <c r="A43" s="17"/>
      <c r="B43" s="9" t="s">
        <v>68</v>
      </c>
      <c r="C43" s="10"/>
      <c r="D43" s="10">
        <v>22</v>
      </c>
      <c r="E43" s="11">
        <v>249120</v>
      </c>
      <c r="F43" s="10"/>
    </row>
    <row r="44" spans="1:6">
      <c r="A44" s="17"/>
      <c r="B44" s="9" t="s">
        <v>71</v>
      </c>
      <c r="C44" s="10"/>
      <c r="D44" s="10">
        <v>3</v>
      </c>
      <c r="E44" s="11">
        <v>181756146</v>
      </c>
      <c r="F44" s="10"/>
    </row>
    <row r="45" spans="1:6">
      <c r="A45" s="17"/>
      <c r="B45" s="9" t="s">
        <v>72</v>
      </c>
      <c r="C45" s="10"/>
      <c r="D45" s="10">
        <v>4</v>
      </c>
      <c r="E45" s="11">
        <v>49000</v>
      </c>
      <c r="F45" s="10"/>
    </row>
    <row r="46" spans="1:6" s="5" customFormat="1">
      <c r="A46" s="15">
        <v>9</v>
      </c>
      <c r="B46" s="19" t="s">
        <v>13</v>
      </c>
      <c r="C46" s="15">
        <v>1</v>
      </c>
      <c r="D46" s="15">
        <v>1</v>
      </c>
      <c r="E46" s="20">
        <f>SUM(E47)</f>
        <v>1400000</v>
      </c>
      <c r="F46" s="15"/>
    </row>
    <row r="47" spans="1:6" ht="21" customHeight="1">
      <c r="A47" s="18"/>
      <c r="B47" s="30" t="s">
        <v>51</v>
      </c>
      <c r="C47" s="31"/>
      <c r="D47" s="31">
        <v>1</v>
      </c>
      <c r="E47" s="32">
        <v>1400000</v>
      </c>
      <c r="F47" s="31"/>
    </row>
    <row r="48" spans="1:6" s="5" customFormat="1">
      <c r="A48" s="15">
        <v>10</v>
      </c>
      <c r="B48" s="19" t="s">
        <v>11</v>
      </c>
      <c r="C48" s="15">
        <v>1</v>
      </c>
      <c r="D48" s="15">
        <v>1</v>
      </c>
      <c r="E48" s="20">
        <f>SUM(E49)</f>
        <v>770000</v>
      </c>
      <c r="F48" s="15"/>
    </row>
    <row r="49" spans="1:6">
      <c r="A49" s="18"/>
      <c r="B49" s="21" t="s">
        <v>52</v>
      </c>
      <c r="C49" s="18"/>
      <c r="D49" s="18">
        <v>1</v>
      </c>
      <c r="E49" s="22">
        <v>770000</v>
      </c>
      <c r="F49" s="18"/>
    </row>
    <row r="50" spans="1:6" s="5" customFormat="1">
      <c r="A50" s="15">
        <v>11</v>
      </c>
      <c r="B50" s="19" t="s">
        <v>16</v>
      </c>
      <c r="C50" s="15">
        <v>5</v>
      </c>
      <c r="D50" s="15">
        <f>SUM(D51:D55)</f>
        <v>79</v>
      </c>
      <c r="E50" s="20">
        <f>SUM(E51:E55)</f>
        <v>29609580</v>
      </c>
      <c r="F50" s="15"/>
    </row>
    <row r="51" spans="1:6" s="5" customFormat="1">
      <c r="A51" s="16"/>
      <c r="B51" s="23" t="s">
        <v>22</v>
      </c>
      <c r="C51" s="26"/>
      <c r="D51" s="24">
        <v>2</v>
      </c>
      <c r="E51" s="25">
        <v>23475000</v>
      </c>
      <c r="F51" s="26"/>
    </row>
    <row r="52" spans="1:6">
      <c r="A52" s="17"/>
      <c r="B52" s="9" t="s">
        <v>23</v>
      </c>
      <c r="C52" s="10"/>
      <c r="D52" s="10">
        <v>24</v>
      </c>
      <c r="E52" s="11">
        <v>1256400</v>
      </c>
      <c r="F52" s="10"/>
    </row>
    <row r="53" spans="1:6">
      <c r="A53" s="17"/>
      <c r="B53" s="9" t="s">
        <v>69</v>
      </c>
      <c r="C53" s="10"/>
      <c r="D53" s="10">
        <v>9</v>
      </c>
      <c r="E53" s="11">
        <v>3701880</v>
      </c>
      <c r="F53" s="10"/>
    </row>
    <row r="54" spans="1:6">
      <c r="A54" s="17"/>
      <c r="B54" s="9" t="s">
        <v>24</v>
      </c>
      <c r="C54" s="10"/>
      <c r="D54" s="10">
        <v>28</v>
      </c>
      <c r="E54" s="11">
        <v>884300</v>
      </c>
      <c r="F54" s="10"/>
    </row>
    <row r="55" spans="1:6">
      <c r="A55" s="18"/>
      <c r="B55" s="13" t="s">
        <v>70</v>
      </c>
      <c r="C55" s="12"/>
      <c r="D55" s="12">
        <v>16</v>
      </c>
      <c r="E55" s="14">
        <v>292000</v>
      </c>
      <c r="F55" s="12"/>
    </row>
    <row r="56" spans="1:6">
      <c r="A56" s="27">
        <v>12</v>
      </c>
      <c r="B56" s="19" t="s">
        <v>17</v>
      </c>
      <c r="C56" s="15">
        <v>4</v>
      </c>
      <c r="D56" s="15">
        <f>D57+D59+D58+D60</f>
        <v>47</v>
      </c>
      <c r="E56" s="20">
        <f>E57+E58+E59+E60</f>
        <v>20405886</v>
      </c>
      <c r="F56" s="27"/>
    </row>
    <row r="57" spans="1:6">
      <c r="A57" s="17"/>
      <c r="B57" s="23" t="s">
        <v>25</v>
      </c>
      <c r="C57" s="24"/>
      <c r="D57" s="24">
        <v>25</v>
      </c>
      <c r="E57" s="25">
        <v>390608</v>
      </c>
      <c r="F57" s="24"/>
    </row>
    <row r="58" spans="1:6">
      <c r="A58" s="17"/>
      <c r="B58" s="9" t="s">
        <v>26</v>
      </c>
      <c r="C58" s="10"/>
      <c r="D58" s="10">
        <v>12</v>
      </c>
      <c r="E58" s="11">
        <v>0</v>
      </c>
      <c r="F58" s="10"/>
    </row>
    <row r="59" spans="1:6">
      <c r="A59" s="17"/>
      <c r="B59" s="9" t="s">
        <v>27</v>
      </c>
      <c r="C59" s="10"/>
      <c r="D59" s="10">
        <v>9</v>
      </c>
      <c r="E59" s="11">
        <v>18315278</v>
      </c>
      <c r="F59" s="10"/>
    </row>
    <row r="60" spans="1:6">
      <c r="A60" s="18"/>
      <c r="B60" s="13" t="s">
        <v>28</v>
      </c>
      <c r="C60" s="12"/>
      <c r="D60" s="12">
        <v>1</v>
      </c>
      <c r="E60" s="14">
        <v>1700000</v>
      </c>
      <c r="F60" s="12"/>
    </row>
    <row r="61" spans="1:6">
      <c r="A61" s="27">
        <v>13</v>
      </c>
      <c r="B61" s="19" t="s">
        <v>19</v>
      </c>
      <c r="C61" s="15">
        <v>4</v>
      </c>
      <c r="D61" s="15">
        <v>20</v>
      </c>
      <c r="E61" s="20">
        <f>E62+E63+E64+E65</f>
        <v>7994149</v>
      </c>
      <c r="F61" s="27"/>
    </row>
    <row r="62" spans="1:6">
      <c r="A62" s="17"/>
      <c r="B62" s="23" t="s">
        <v>53</v>
      </c>
      <c r="C62" s="24"/>
      <c r="D62" s="24">
        <v>13</v>
      </c>
      <c r="E62" s="25">
        <v>3840629</v>
      </c>
      <c r="F62" s="24"/>
    </row>
    <row r="63" spans="1:6">
      <c r="A63" s="17"/>
      <c r="B63" s="9" t="s">
        <v>54</v>
      </c>
      <c r="C63" s="10"/>
      <c r="D63" s="10">
        <v>4</v>
      </c>
      <c r="E63" s="11">
        <v>397760</v>
      </c>
      <c r="F63" s="10"/>
    </row>
    <row r="64" spans="1:6">
      <c r="A64" s="17"/>
      <c r="B64" s="9" t="s">
        <v>55</v>
      </c>
      <c r="C64" s="10"/>
      <c r="D64" s="10">
        <v>5</v>
      </c>
      <c r="E64" s="11">
        <v>3679760</v>
      </c>
      <c r="F64" s="10"/>
    </row>
    <row r="65" spans="1:6">
      <c r="A65" s="18"/>
      <c r="B65" s="13" t="s">
        <v>56</v>
      </c>
      <c r="C65" s="12"/>
      <c r="D65" s="12">
        <v>1</v>
      </c>
      <c r="E65" s="14">
        <v>76000</v>
      </c>
      <c r="F65" s="12"/>
    </row>
    <row r="66" spans="1:6" s="5" customFormat="1">
      <c r="A66" s="15">
        <v>14</v>
      </c>
      <c r="B66" s="19" t="s">
        <v>12</v>
      </c>
      <c r="C66" s="15">
        <v>1</v>
      </c>
      <c r="D66" s="15">
        <v>1</v>
      </c>
      <c r="E66" s="20">
        <f>SUM(E67)</f>
        <v>613500</v>
      </c>
      <c r="F66" s="15"/>
    </row>
    <row r="67" spans="1:6">
      <c r="A67" s="18"/>
      <c r="B67" s="21" t="s">
        <v>57</v>
      </c>
      <c r="C67" s="18"/>
      <c r="D67" s="18">
        <v>1</v>
      </c>
      <c r="E67" s="22">
        <v>613500</v>
      </c>
      <c r="F67" s="18"/>
    </row>
    <row r="68" spans="1:6" s="5" customFormat="1">
      <c r="A68" s="2"/>
      <c r="B68" s="2" t="s">
        <v>37</v>
      </c>
      <c r="C68" s="2">
        <f>C66+C61+C56+C50+C48+C46+C42+C36+C31+C19+C16+C13+C11+C5</f>
        <v>49</v>
      </c>
      <c r="D68" s="2">
        <f>D66+D61+D56+D50+D48+D46+D42+D36+D31+D19+D16+D13+D11+D5</f>
        <v>580</v>
      </c>
      <c r="E68" s="7">
        <f>E66+E61+E56+E50+E48+E46+E42+E36+E31+E19+E16+E13+E11+E5</f>
        <v>2324306317</v>
      </c>
      <c r="F68" s="2"/>
    </row>
  </sheetData>
  <mergeCells count="3">
    <mergeCell ref="A1:F1"/>
    <mergeCell ref="A2:F2"/>
    <mergeCell ref="A3:F3"/>
  </mergeCells>
  <pageMargins left="0.78" right="0.23622047244094491" top="0.31" bottom="0.32" header="0.31496062992125984" footer="0.31496062992125984"/>
  <pageSetup paperSize="9" orientation="landscape" r:id="rId1"/>
  <ignoredErrors>
    <ignoredError sqref="E5 D16:E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</dc:creator>
  <cp:lastModifiedBy>NPC</cp:lastModifiedBy>
  <cp:lastPrinted>2014-02-06T01:34:26Z</cp:lastPrinted>
  <dcterms:created xsi:type="dcterms:W3CDTF">2014-01-29T10:27:48Z</dcterms:created>
  <dcterms:modified xsi:type="dcterms:W3CDTF">2014-02-13T05:47:42Z</dcterms:modified>
</cp:coreProperties>
</file>